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T:\DIC\08. ETUDES\2023\2305-5-Analyses Périodes de prise en charge\"/>
    </mc:Choice>
  </mc:AlternateContent>
  <xr:revisionPtr revIDLastSave="0" documentId="8_{0A24584B-5B1F-4B76-9631-F24FAED4B7FB}" xr6:coauthVersionLast="47" xr6:coauthVersionMax="47" xr10:uidLastSave="{00000000-0000-0000-0000-000000000000}"/>
  <bookViews>
    <workbookView xWindow="1164" yWindow="852" windowWidth="12480" windowHeight="15648" xr2:uid="{AA7211BC-18B7-4851-A30A-BCD0EEA8C4BC}"/>
  </bookViews>
  <sheets>
    <sheet name="Lisez-moi" sheetId="11" r:id="rId1"/>
    <sheet name="G1 taux de consommation 2019" sheetId="7" r:id="rId2"/>
    <sheet name="G2 issue" sheetId="10" r:id="rId3"/>
    <sheet name="G3 evol cons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7" l="1"/>
  <c r="E23" i="6" l="1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</calcChain>
</file>

<file path=xl/sharedStrings.xml><?xml version="1.0" encoding="utf-8"?>
<sst xmlns="http://schemas.openxmlformats.org/spreadsheetml/2006/main" count="58" uniqueCount="39">
  <si>
    <t>Nombre moyen de jours indemnisés</t>
  </si>
  <si>
    <t>Nombre moyen de jours de droit potentiel</t>
  </si>
  <si>
    <t>Taux de consommation des droits</t>
  </si>
  <si>
    <t>Part des fins de droit</t>
  </si>
  <si>
    <t>Lien</t>
  </si>
  <si>
    <t>Données</t>
  </si>
  <si>
    <t>Définitions</t>
  </si>
  <si>
    <t>Champ global (sauf mention contraire)</t>
  </si>
  <si>
    <t>Contact</t>
  </si>
  <si>
    <t xml:space="preserve">Ces données informent sur le taux de consommation des droits, la durée d'indemnisation et leur évolution de 2005 à 2021. </t>
  </si>
  <si>
    <t>Fichier national des allocataires, Unédic</t>
  </si>
  <si>
    <t>Source</t>
  </si>
  <si>
    <r>
      <rPr>
        <b/>
        <sz val="11"/>
        <color theme="1" tint="0.249977111117893"/>
        <rFont val="Source Serif Pro"/>
        <family val="1"/>
      </rPr>
      <t>Prise en charge par l'Assurance chômage</t>
    </r>
    <r>
      <rPr>
        <sz val="11"/>
        <color theme="1" tint="0.249977111117893"/>
        <rFont val="Source Serif Pro"/>
        <family val="1"/>
      </rPr>
      <t xml:space="preserve"> : un demandeur d’emploi est dit « pris en charge par l’Assurance chômage » s’il est inscrit à Pôle emploi et qu’il dispose d’un droit ouvert à l’Assurance chômage.</t>
    </r>
  </si>
  <si>
    <r>
      <rPr>
        <b/>
        <sz val="11"/>
        <color theme="1" tint="0.249977111117893"/>
        <rFont val="Source Serif Pro"/>
        <family val="1"/>
      </rPr>
      <t>Période de prise en charge par l'Assurance chômage</t>
    </r>
    <r>
      <rPr>
        <sz val="11"/>
        <color theme="1" tint="0.249977111117893"/>
        <rFont val="Source Serif Pro"/>
        <family val="1"/>
      </rPr>
      <t xml:space="preserve"> : correspond à la période entre le premier et le dernier jour où l’allocataire est pris en charge par l’Assurance chômage, avant une interruption d’au moins 6 mois (182 jours). On considère qu’il y a interruption lorsque le demandeur d’emploi n’a plus droit à l’Assurance chômage (plus de reliquat) ou s’il cesse d’actualiser sa situation auprès de Pôle emploi (plus inscrit).</t>
    </r>
  </si>
  <si>
    <r>
      <rPr>
        <b/>
        <sz val="11"/>
        <color theme="1" tint="0.249977111117893"/>
        <rFont val="Source Serif Pro"/>
        <family val="1"/>
      </rPr>
      <t>Nombre de jours indemnisés</t>
    </r>
    <r>
      <rPr>
        <sz val="11"/>
        <color theme="1" tint="0.249977111117893"/>
        <rFont val="Source Serif Pro"/>
        <family val="1"/>
      </rPr>
      <t xml:space="preserve"> : nombre de jours au titre desquels l'allocataire perçoit une allocation journalière (ARE, AREF ou ASP)</t>
    </r>
  </si>
  <si>
    <r>
      <rPr>
        <b/>
        <sz val="11"/>
        <color theme="1" tint="0.249977111117893"/>
        <rFont val="Source Serif Pro"/>
        <family val="1"/>
      </rPr>
      <t>Taux de consommation du droit</t>
    </r>
    <r>
      <rPr>
        <sz val="11"/>
        <color theme="1" tint="0.249977111117893"/>
        <rFont val="Source Serif Pro"/>
        <family val="1"/>
      </rPr>
      <t xml:space="preserve"> : rapport entre le nombre de jours indemnisés moyen et le nombre de jours de droit potentiel moyen</t>
    </r>
  </si>
  <si>
    <t>Allocataires dont la prise en charge par l'Assurance chômage est interrompue au moins 6 mois en 2019, hors intermittent du spectacle, France entière</t>
  </si>
  <si>
    <r>
      <rPr>
        <b/>
        <sz val="11"/>
        <color theme="1" tint="0.249977111117893"/>
        <rFont val="Source Serif Pro"/>
        <family val="1"/>
      </rPr>
      <t>Nombre de jours de droit potentiel</t>
    </r>
    <r>
      <rPr>
        <sz val="11"/>
        <color theme="1" tint="0.249977111117893"/>
        <rFont val="Source Serif Pro"/>
        <family val="1"/>
      </rPr>
      <t xml:space="preserve"> : nombre de jours d'indemnisation auquel l'allocataire a droit, déterminé à l'ouverture de droit</t>
    </r>
  </si>
  <si>
    <t>Titre</t>
  </si>
  <si>
    <t>Champ</t>
  </si>
  <si>
    <t>Unité</t>
  </si>
  <si>
    <t>GRAPHIQUE 1 – TAUX DE CONSOMMATION DU DROIT EN MOYENNE EN 2019</t>
  </si>
  <si>
    <t>Pourcentage</t>
  </si>
  <si>
    <t>Droit consommé</t>
  </si>
  <si>
    <t>Droit non consommé</t>
  </si>
  <si>
    <t>Ensemble</t>
  </si>
  <si>
    <t>Probable reprise d'emploi durable</t>
  </si>
  <si>
    <t>Fins de droit</t>
  </si>
  <si>
    <t>Retraite / décès</t>
  </si>
  <si>
    <t>Allocataires dont la prise en charge par l'Assurance chômage est interrompue au moins 6 mois, hors intermittent du spectacle, France entière</t>
  </si>
  <si>
    <t>Jours / pourcentage</t>
  </si>
  <si>
    <t>Nombre moyen de jours indemnisés arrondi</t>
  </si>
  <si>
    <t>Nombre moyen de jours de droit potentiel arrondi</t>
  </si>
  <si>
    <t>Année où la prise en charge est interrompue</t>
  </si>
  <si>
    <t>Allocataires de l'Assurance chômage : une nouvelle approche des périodes de prise en charge</t>
  </si>
  <si>
    <t>Pour tous renseignements, merci de vous adresser à opendata@unedic.fr</t>
  </si>
  <si>
    <t>Sommaire</t>
  </si>
  <si>
    <t>GRAPHIQUE 2 – RÉPARTITION DES PÉRIODES SELON LEUR ISSUE EN 2019</t>
  </si>
  <si>
    <t>GRAPHIQUE 3 – ÉVOLUTION DU NOMBRE MOYEN DE JOURS INDEMNISÉS, DE DROIT POTENTIEL, DU TAUX DE CONSOMMATION ET DE LA PART DE FIN DE DROITS DEPUIS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</si>
</sst>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_ &quot;j&quot;"/>
    <numFmt numFmtId="166" formatCode="#,##0&quot; jours&quot;;#,##0&quot; jour&quot;;#,##0&quot; jour&quot;"/>
    <numFmt numFmtId="167" formatCode="_-* #,##0.0_-;\-* #,##0.0_-;_-* &quot;-&quot;??_-;_-@_-"/>
  </numFmts>
  <fonts count="18" x14ac:knownFonts="1">
    <font>
      <sz val="11"/>
      <color theme="1"/>
      <name val="Source Serif Pro"/>
      <family val="2"/>
    </font>
    <font>
      <sz val="11"/>
      <color theme="1"/>
      <name val="Source Serif Pro"/>
      <family val="2"/>
    </font>
    <font>
      <sz val="11"/>
      <color theme="1"/>
      <name val="Source Sans Pro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9"/>
      <name val="Montserrat"/>
    </font>
    <font>
      <sz val="12"/>
      <color theme="1" tint="0.249977111117893"/>
      <name val="Source Serif Pro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 tint="0.249977111117893"/>
      <name val="Source Serif Pro"/>
      <family val="1"/>
    </font>
    <font>
      <sz val="11"/>
      <color theme="1" tint="0.249977111117893"/>
      <name val="Source Serif Pro"/>
      <family val="1"/>
    </font>
    <font>
      <sz val="10"/>
      <color theme="1" tint="0.249977111117893"/>
      <name val="Source Serif Pro"/>
      <family val="1"/>
    </font>
    <font>
      <b/>
      <sz val="10"/>
      <color theme="1" tint="0.249977111117893"/>
      <name val="Source Serif Pro"/>
      <family val="1"/>
    </font>
    <font>
      <sz val="11"/>
      <color rgb="FF000000"/>
      <name val="Source Serif Pro"/>
      <family val="1"/>
    </font>
    <font>
      <b/>
      <sz val="11"/>
      <color theme="1"/>
      <name val="Source Serif Pro"/>
      <family val="1"/>
    </font>
    <font>
      <sz val="11"/>
      <color theme="1"/>
      <name val="Source Serif Pro"/>
      <family val="1"/>
    </font>
    <font>
      <u/>
      <sz val="11"/>
      <color theme="10"/>
      <name val="Source Serif Pro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9" fillId="0" borderId="0"/>
    <xf numFmtId="0" fontId="17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2" applyFont="1"/>
    <xf numFmtId="164" fontId="3" fillId="0" borderId="0" xfId="3" applyNumberFormat="1" applyFont="1"/>
    <xf numFmtId="9" fontId="3" fillId="0" borderId="0" xfId="1" applyFont="1"/>
    <xf numFmtId="0" fontId="4" fillId="0" borderId="0" xfId="5"/>
    <xf numFmtId="164" fontId="5" fillId="0" borderId="0" xfId="6" applyNumberFormat="1" applyFont="1"/>
    <xf numFmtId="164" fontId="0" fillId="0" borderId="0" xfId="6" applyNumberFormat="1" applyFont="1"/>
    <xf numFmtId="164" fontId="4" fillId="0" borderId="0" xfId="5" applyNumberFormat="1"/>
    <xf numFmtId="9" fontId="0" fillId="0" borderId="0" xfId="7" applyFont="1"/>
    <xf numFmtId="167" fontId="0" fillId="0" borderId="0" xfId="6" applyNumberFormat="1" applyFont="1"/>
    <xf numFmtId="167" fontId="4" fillId="0" borderId="0" xfId="5" applyNumberFormat="1"/>
    <xf numFmtId="0" fontId="6" fillId="0" borderId="0" xfId="8" applyFont="1" applyAlignment="1">
      <alignment vertical="center"/>
    </xf>
    <xf numFmtId="0" fontId="7" fillId="0" borderId="0" xfId="5" applyFont="1"/>
    <xf numFmtId="0" fontId="10" fillId="2" borderId="0" xfId="10" applyFont="1" applyFill="1" applyAlignment="1">
      <alignment vertical="center"/>
    </xf>
    <xf numFmtId="0" fontId="11" fillId="2" borderId="0" xfId="5" applyFont="1" applyFill="1"/>
    <xf numFmtId="0" fontId="11" fillId="0" borderId="0" xfId="5" applyFont="1"/>
    <xf numFmtId="0" fontId="11" fillId="0" borderId="0" xfId="10" applyFont="1" applyAlignment="1">
      <alignment vertical="center"/>
    </xf>
    <xf numFmtId="0" fontId="11" fillId="0" borderId="0" xfId="5" applyFont="1" applyAlignment="1"/>
    <xf numFmtId="0" fontId="13" fillId="0" borderId="0" xfId="0" applyFont="1" applyAlignment="1">
      <alignment horizontal="left" vertical="center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4" fillId="0" borderId="1" xfId="5" applyBorder="1"/>
    <xf numFmtId="9" fontId="0" fillId="0" borderId="1" xfId="4" applyFont="1" applyBorder="1"/>
    <xf numFmtId="9" fontId="4" fillId="0" borderId="1" xfId="4" applyFont="1" applyBorder="1"/>
    <xf numFmtId="0" fontId="14" fillId="0" borderId="1" xfId="5" applyFont="1" applyBorder="1"/>
    <xf numFmtId="9" fontId="4" fillId="0" borderId="1" xfId="5" applyNumberFormat="1" applyBorder="1"/>
    <xf numFmtId="0" fontId="15" fillId="0" borderId="1" xfId="2" applyFont="1" applyBorder="1" applyAlignment="1">
      <alignment horizontal="center" vertical="center" wrapText="1"/>
    </xf>
    <xf numFmtId="164" fontId="15" fillId="0" borderId="1" xfId="3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vertical="center" wrapText="1"/>
    </xf>
    <xf numFmtId="166" fontId="16" fillId="0" borderId="1" xfId="3" applyNumberFormat="1" applyFont="1" applyBorder="1" applyAlignment="1">
      <alignment vertical="center" wrapText="1"/>
    </xf>
    <xf numFmtId="165" fontId="16" fillId="0" borderId="1" xfId="3" applyNumberFormat="1" applyFont="1" applyBorder="1" applyAlignment="1">
      <alignment vertical="center" wrapText="1"/>
    </xf>
    <xf numFmtId="9" fontId="16" fillId="0" borderId="1" xfId="4" applyNumberFormat="1" applyFont="1" applyBorder="1"/>
    <xf numFmtId="9" fontId="16" fillId="0" borderId="1" xfId="1" applyFont="1" applyBorder="1"/>
    <xf numFmtId="9" fontId="16" fillId="0" borderId="1" xfId="1" applyFont="1" applyBorder="1" applyAlignment="1">
      <alignment vertical="center" wrapText="1"/>
    </xf>
    <xf numFmtId="0" fontId="17" fillId="0" borderId="0" xfId="11" applyFill="1"/>
    <xf numFmtId="0" fontId="17" fillId="0" borderId="0" xfId="11"/>
  </cellXfs>
  <cellStyles count="12">
    <cellStyle name="Lien hypertexte" xfId="11" builtinId="8"/>
    <cellStyle name="Lien hypertexte 2" xfId="9" xr:uid="{0EF823CB-3E7F-4236-A088-DC14ECA240B2}"/>
    <cellStyle name="Milliers 2" xfId="3" xr:uid="{A7B271BA-E06B-48A5-93B3-C8881C0E277B}"/>
    <cellStyle name="Milliers 3" xfId="6" xr:uid="{682452A8-1B8F-48A5-973A-21ED8A13E473}"/>
    <cellStyle name="Normal" xfId="0" builtinId="0"/>
    <cellStyle name="Normal 2" xfId="2" xr:uid="{77AADF65-F835-4E39-ABC3-6290747DC361}"/>
    <cellStyle name="Normal 2 2 2" xfId="10" xr:uid="{AFD4CA5B-83F4-4CE1-A277-803EBB187444}"/>
    <cellStyle name="Normal 3" xfId="5" xr:uid="{0EE00C0B-E6E0-4426-8478-E0447933CE0D}"/>
    <cellStyle name="Normal 5" xfId="8" xr:uid="{FB001AC3-3B9C-4F2E-8F01-3289BCA78DB3}"/>
    <cellStyle name="Pourcentage" xfId="1" builtinId="5"/>
    <cellStyle name="Pourcentage 2" xfId="4" xr:uid="{63F47CBE-41D0-4A6C-9C58-7CA4D140ED17}"/>
    <cellStyle name="Pourcentage 2 2" xfId="7" xr:uid="{F9F8A6FA-F2F2-46E8-BE32-B20815422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10</xdr:row>
      <xdr:rowOff>114300</xdr:rowOff>
    </xdr:from>
    <xdr:to>
      <xdr:col>7</xdr:col>
      <xdr:colOff>399792</xdr:colOff>
      <xdr:row>22</xdr:row>
      <xdr:rowOff>175456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8518C0-2B64-4D21-B3C4-C116C73B6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2125980"/>
          <a:ext cx="5809992" cy="2255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167640</xdr:rowOff>
    </xdr:from>
    <xdr:to>
      <xdr:col>8</xdr:col>
      <xdr:colOff>110081</xdr:colOff>
      <xdr:row>21</xdr:row>
      <xdr:rowOff>122158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027DA8-3C87-47D0-8DE6-CB366F9D5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7440" y="1402080"/>
          <a:ext cx="4072481" cy="274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678180</xdr:colOff>
      <xdr:row>4</xdr:row>
      <xdr:rowOff>192126</xdr:rowOff>
    </xdr:from>
    <xdr:to>
      <xdr:col>16</xdr:col>
      <xdr:colOff>543670</xdr:colOff>
      <xdr:row>25</xdr:row>
      <xdr:rowOff>117173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24AFBA7-133D-4A3D-93BA-A4855A21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0" y="1015086"/>
          <a:ext cx="6205330" cy="5007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Unédic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36776"/>
      </a:accent1>
      <a:accent2>
        <a:srgbClr val="FF9622"/>
      </a:accent2>
      <a:accent3>
        <a:srgbClr val="8F4D98"/>
      </a:accent3>
      <a:accent4>
        <a:srgbClr val="A5C715"/>
      </a:accent4>
      <a:accent5>
        <a:srgbClr val="00A6C3"/>
      </a:accent5>
      <a:accent6>
        <a:srgbClr val="E72C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edic.org/publications/allocataires-de-lassurance-chomage-une-nouvelle-approche-des-periodes-de-prise-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296C-8894-40B3-8D21-4A01133419FA}">
  <dimension ref="A1:T20"/>
  <sheetViews>
    <sheetView tabSelected="1" workbookViewId="0"/>
  </sheetViews>
  <sheetFormatPr baseColWidth="10" defaultRowHeight="16.2" x14ac:dyDescent="0.4"/>
  <cols>
    <col min="1" max="1" width="24.88671875" style="15" customWidth="1"/>
    <col min="2" max="16384" width="11.5546875" style="15"/>
  </cols>
  <sheetData>
    <row r="1" spans="1:20" s="12" customFormat="1" ht="18" x14ac:dyDescent="0.45">
      <c r="A1" s="11" t="s">
        <v>34</v>
      </c>
    </row>
    <row r="2" spans="1:20" s="12" customFormat="1" ht="18" x14ac:dyDescent="0.45">
      <c r="A2" s="35" t="s">
        <v>4</v>
      </c>
    </row>
    <row r="3" spans="1:20" x14ac:dyDescent="0.4">
      <c r="A3" s="13" t="s">
        <v>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x14ac:dyDescent="0.4">
      <c r="A4" s="16" t="s">
        <v>9</v>
      </c>
    </row>
    <row r="5" spans="1:20" x14ac:dyDescent="0.4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x14ac:dyDescent="0.4">
      <c r="A6" s="15" t="s">
        <v>12</v>
      </c>
    </row>
    <row r="7" spans="1:20" x14ac:dyDescent="0.4">
      <c r="A7" s="17" t="s">
        <v>13</v>
      </c>
    </row>
    <row r="8" spans="1:20" x14ac:dyDescent="0.4">
      <c r="A8" s="15" t="s">
        <v>14</v>
      </c>
    </row>
    <row r="9" spans="1:20" x14ac:dyDescent="0.4">
      <c r="A9" s="15" t="s">
        <v>17</v>
      </c>
    </row>
    <row r="10" spans="1:20" x14ac:dyDescent="0.4">
      <c r="A10" s="15" t="s">
        <v>15</v>
      </c>
    </row>
    <row r="11" spans="1:20" x14ac:dyDescent="0.4">
      <c r="A11" s="1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4">
      <c r="A12" s="16" t="s">
        <v>10</v>
      </c>
    </row>
    <row r="13" spans="1:20" x14ac:dyDescent="0.4">
      <c r="A13" s="13" t="s">
        <v>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4">
      <c r="A14" s="16" t="s">
        <v>16</v>
      </c>
    </row>
    <row r="15" spans="1:20" x14ac:dyDescent="0.4">
      <c r="A15" s="13" t="s">
        <v>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4">
      <c r="A16" s="15" t="s">
        <v>35</v>
      </c>
    </row>
    <row r="17" spans="1:1" s="14" customFormat="1" x14ac:dyDescent="0.4">
      <c r="A17" s="13" t="s">
        <v>36</v>
      </c>
    </row>
    <row r="18" spans="1:1" x14ac:dyDescent="0.4">
      <c r="A18" s="36" t="s">
        <v>21</v>
      </c>
    </row>
    <row r="19" spans="1:1" x14ac:dyDescent="0.4">
      <c r="A19" s="36" t="s">
        <v>37</v>
      </c>
    </row>
    <row r="20" spans="1:1" x14ac:dyDescent="0.4">
      <c r="A20" s="36" t="s">
        <v>38</v>
      </c>
    </row>
  </sheetData>
  <hyperlinks>
    <hyperlink ref="A2" r:id="rId1" xr:uid="{7847AD94-D513-466C-B05D-FDD277BEC583}"/>
    <hyperlink ref="A18" location="'G1 taux de consommation 2019'!A1" display="GRAPHIQUE 1 – TAUX DE CONSOMMATION DU DROIT EN MOYENNE EN 2019" xr:uid="{E50C8447-B822-49F3-8B09-0D49D879FBA9}"/>
    <hyperlink ref="A19" location="'G2 issue'!A1" display="GRAPHIQUE 2 – RÉPARTITION DES PÉRIODES SELON LEUR ISSUE EN 2019" xr:uid="{20E1E1A8-AE43-4F4E-A50E-17288B91B1D4}"/>
    <hyperlink ref="A20" location="'G3 evol conso'!A1" display="GRAPHIQUE 3 – ÉVOLUTION DU NOMBRE MOYEN DE JOURS INDEMNISÉS, DE DROIT POTENTIEL, DU TAUX DE CONSOMMATION ET DE LA PART DE FIN DE DROITS DEPUIS 2005" xr:uid="{7E744D92-B9C6-4224-B3AB-98FE65528211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2A2B-329A-4002-BCF2-88B47E1FA7B0}">
  <dimension ref="A1:N8"/>
  <sheetViews>
    <sheetView workbookViewId="0"/>
  </sheetViews>
  <sheetFormatPr baseColWidth="10" defaultRowHeight="14.4" x14ac:dyDescent="0.3"/>
  <cols>
    <col min="1" max="1" width="20.109375" style="4" bestFit="1" customWidth="1"/>
    <col min="2" max="16384" width="11.5546875" style="4"/>
  </cols>
  <sheetData>
    <row r="1" spans="1:14" s="20" customFormat="1" ht="16.2" x14ac:dyDescent="0.4">
      <c r="A1" s="18" t="s">
        <v>18</v>
      </c>
      <c r="B1" s="18" t="s">
        <v>21</v>
      </c>
      <c r="C1" s="19"/>
      <c r="D1" s="19"/>
      <c r="E1" s="19"/>
      <c r="F1" s="19"/>
      <c r="G1" s="19"/>
      <c r="H1" s="19"/>
    </row>
    <row r="2" spans="1:14" s="20" customFormat="1" ht="16.2" x14ac:dyDescent="0.4">
      <c r="A2" s="18" t="s">
        <v>11</v>
      </c>
      <c r="B2" s="21" t="s">
        <v>10</v>
      </c>
      <c r="C2" s="19"/>
      <c r="D2" s="19"/>
      <c r="E2" s="19"/>
      <c r="F2" s="19"/>
      <c r="G2" s="19"/>
      <c r="H2" s="19"/>
    </row>
    <row r="3" spans="1:14" s="20" customFormat="1" ht="16.2" x14ac:dyDescent="0.4">
      <c r="A3" s="18" t="s">
        <v>19</v>
      </c>
      <c r="B3" s="16" t="s">
        <v>16</v>
      </c>
      <c r="C3" s="19"/>
      <c r="D3" s="19"/>
      <c r="E3" s="19"/>
      <c r="F3" s="19"/>
      <c r="G3" s="19"/>
      <c r="H3" s="19"/>
    </row>
    <row r="4" spans="1:14" s="20" customFormat="1" ht="16.2" x14ac:dyDescent="0.4">
      <c r="A4" s="18" t="s">
        <v>20</v>
      </c>
      <c r="B4" s="21" t="s">
        <v>22</v>
      </c>
      <c r="C4" s="19"/>
      <c r="D4" s="19"/>
    </row>
    <row r="5" spans="1:14" ht="16.2" x14ac:dyDescent="0.4">
      <c r="C5" s="8"/>
      <c r="D5" s="6"/>
      <c r="E5" s="6"/>
      <c r="F5" s="6"/>
      <c r="G5" s="6"/>
      <c r="H5" s="9"/>
      <c r="I5" s="9"/>
      <c r="J5" s="5"/>
      <c r="K5" s="6"/>
      <c r="L5" s="6"/>
      <c r="M5" s="6"/>
      <c r="N5" s="7"/>
    </row>
    <row r="6" spans="1:14" ht="16.2" x14ac:dyDescent="0.4">
      <c r="A6" s="25" t="s">
        <v>25</v>
      </c>
      <c r="B6" s="23">
        <v>1</v>
      </c>
      <c r="H6" s="10"/>
      <c r="I6" s="10"/>
      <c r="K6" s="6"/>
      <c r="L6" s="6"/>
      <c r="M6" s="6"/>
    </row>
    <row r="7" spans="1:14" ht="16.2" x14ac:dyDescent="0.4">
      <c r="A7" s="25" t="s">
        <v>23</v>
      </c>
      <c r="B7" s="24">
        <v>0.59</v>
      </c>
      <c r="C7" s="8"/>
      <c r="D7" s="6"/>
      <c r="E7" s="6"/>
      <c r="F7" s="6"/>
      <c r="G7" s="6"/>
      <c r="H7" s="9"/>
      <c r="I7" s="9"/>
      <c r="J7" s="5"/>
      <c r="K7" s="6"/>
      <c r="L7" s="6"/>
      <c r="M7" s="6"/>
    </row>
    <row r="8" spans="1:14" ht="16.2" x14ac:dyDescent="0.4">
      <c r="A8" s="25" t="s">
        <v>24</v>
      </c>
      <c r="B8" s="23">
        <f>1-B7</f>
        <v>0.41000000000000003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A390-16AE-4647-AAE1-4AC5EFFA447E}">
  <dimension ref="A1:N9"/>
  <sheetViews>
    <sheetView workbookViewId="0"/>
  </sheetViews>
  <sheetFormatPr baseColWidth="10" defaultRowHeight="14.4" x14ac:dyDescent="0.3"/>
  <cols>
    <col min="1" max="1" width="31.44140625" style="4" bestFit="1" customWidth="1"/>
    <col min="2" max="16384" width="11.5546875" style="4"/>
  </cols>
  <sheetData>
    <row r="1" spans="1:14" s="20" customFormat="1" ht="16.2" x14ac:dyDescent="0.4">
      <c r="A1" s="18" t="s">
        <v>18</v>
      </c>
      <c r="B1" s="18" t="s">
        <v>37</v>
      </c>
      <c r="C1" s="19"/>
      <c r="D1" s="19"/>
      <c r="E1" s="19"/>
      <c r="F1" s="19"/>
      <c r="G1" s="19"/>
      <c r="H1" s="19"/>
    </row>
    <row r="2" spans="1:14" s="20" customFormat="1" ht="16.2" x14ac:dyDescent="0.4">
      <c r="A2" s="18" t="s">
        <v>11</v>
      </c>
      <c r="B2" s="21" t="s">
        <v>10</v>
      </c>
      <c r="C2" s="19"/>
      <c r="D2" s="19"/>
      <c r="E2" s="19"/>
      <c r="F2" s="19"/>
      <c r="G2" s="19"/>
      <c r="H2" s="19"/>
    </row>
    <row r="3" spans="1:14" s="20" customFormat="1" ht="16.2" x14ac:dyDescent="0.4">
      <c r="A3" s="18" t="s">
        <v>19</v>
      </c>
      <c r="B3" s="16" t="s">
        <v>16</v>
      </c>
      <c r="C3" s="19"/>
      <c r="D3" s="19"/>
      <c r="E3" s="19"/>
      <c r="F3" s="19"/>
      <c r="G3" s="19"/>
      <c r="H3" s="19"/>
    </row>
    <row r="4" spans="1:14" s="20" customFormat="1" ht="16.2" x14ac:dyDescent="0.4">
      <c r="A4" s="18" t="s">
        <v>20</v>
      </c>
      <c r="B4" s="21" t="s">
        <v>22</v>
      </c>
      <c r="C4" s="19"/>
      <c r="D4" s="19"/>
    </row>
    <row r="5" spans="1:14" ht="16.2" x14ac:dyDescent="0.4">
      <c r="C5" s="8"/>
      <c r="D5" s="6"/>
      <c r="E5" s="6"/>
      <c r="F5" s="6"/>
      <c r="G5" s="6"/>
      <c r="H5" s="9"/>
      <c r="I5" s="9"/>
      <c r="J5" s="5"/>
      <c r="K5" s="6"/>
      <c r="L5" s="6"/>
      <c r="M5" s="6"/>
      <c r="N5" s="7"/>
    </row>
    <row r="6" spans="1:14" ht="16.2" x14ac:dyDescent="0.4">
      <c r="A6" s="25" t="s">
        <v>25</v>
      </c>
      <c r="B6" s="23">
        <v>1</v>
      </c>
      <c r="H6" s="10"/>
      <c r="I6" s="10"/>
      <c r="K6" s="6"/>
      <c r="L6" s="6"/>
      <c r="M6" s="6"/>
    </row>
    <row r="7" spans="1:14" ht="16.2" x14ac:dyDescent="0.4">
      <c r="A7" s="25" t="s">
        <v>26</v>
      </c>
      <c r="B7" s="24">
        <v>0.66</v>
      </c>
      <c r="C7" s="8"/>
      <c r="D7" s="6"/>
      <c r="E7" s="6"/>
      <c r="F7" s="6"/>
      <c r="G7" s="6"/>
      <c r="H7" s="9"/>
      <c r="I7" s="9"/>
      <c r="J7" s="5"/>
      <c r="K7" s="6"/>
      <c r="L7" s="6"/>
      <c r="M7" s="6"/>
    </row>
    <row r="8" spans="1:14" ht="16.2" x14ac:dyDescent="0.4">
      <c r="A8" s="25" t="s">
        <v>27</v>
      </c>
      <c r="B8" s="23">
        <v>0.32</v>
      </c>
    </row>
    <row r="9" spans="1:14" x14ac:dyDescent="0.3">
      <c r="A9" s="22" t="s">
        <v>28</v>
      </c>
      <c r="B9" s="26">
        <v>0.02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1940-42EB-4D91-ACBC-A984481CB746}">
  <dimension ref="A1:I23"/>
  <sheetViews>
    <sheetView workbookViewId="0"/>
  </sheetViews>
  <sheetFormatPr baseColWidth="10" defaultRowHeight="14.4" x14ac:dyDescent="0.3"/>
  <cols>
    <col min="1" max="1" width="13.6640625" style="1" customWidth="1"/>
    <col min="2" max="2" width="11.5546875" style="2"/>
    <col min="3" max="3" width="13.88671875" style="2" customWidth="1"/>
    <col min="4" max="4" width="13" style="2" customWidth="1"/>
    <col min="5" max="5" width="14.109375" style="2" customWidth="1"/>
    <col min="6" max="6" width="15.6640625" style="2" customWidth="1"/>
    <col min="7" max="16384" width="11.5546875" style="1"/>
  </cols>
  <sheetData>
    <row r="1" spans="1:9" s="20" customFormat="1" ht="16.2" x14ac:dyDescent="0.4">
      <c r="A1" s="18" t="s">
        <v>18</v>
      </c>
      <c r="B1" s="18" t="s">
        <v>38</v>
      </c>
      <c r="C1" s="19"/>
      <c r="D1" s="19"/>
      <c r="E1" s="19"/>
      <c r="F1" s="19"/>
      <c r="G1" s="19"/>
      <c r="H1" s="19"/>
    </row>
    <row r="2" spans="1:9" s="20" customFormat="1" ht="16.2" x14ac:dyDescent="0.4">
      <c r="A2" s="18" t="s">
        <v>11</v>
      </c>
      <c r="B2" s="21" t="s">
        <v>10</v>
      </c>
      <c r="C2" s="19"/>
      <c r="D2" s="19"/>
      <c r="E2" s="19"/>
      <c r="F2" s="19"/>
      <c r="G2" s="19"/>
      <c r="H2" s="19"/>
    </row>
    <row r="3" spans="1:9" s="20" customFormat="1" ht="16.2" x14ac:dyDescent="0.4">
      <c r="A3" s="18" t="s">
        <v>19</v>
      </c>
      <c r="B3" s="16" t="s">
        <v>29</v>
      </c>
      <c r="C3" s="19"/>
      <c r="D3" s="19"/>
      <c r="E3" s="19"/>
      <c r="F3" s="19"/>
      <c r="G3" s="19"/>
      <c r="H3" s="19"/>
    </row>
    <row r="4" spans="1:9" s="20" customFormat="1" ht="16.2" x14ac:dyDescent="0.4">
      <c r="A4" s="18" t="s">
        <v>20</v>
      </c>
      <c r="B4" s="21" t="s">
        <v>30</v>
      </c>
      <c r="C4" s="19"/>
      <c r="D4" s="19"/>
    </row>
    <row r="5" spans="1:9" x14ac:dyDescent="0.3">
      <c r="B5" s="1"/>
      <c r="C5" s="1"/>
      <c r="D5" s="1"/>
      <c r="E5" s="1"/>
      <c r="F5" s="1"/>
    </row>
    <row r="6" spans="1:9" ht="81" x14ac:dyDescent="0.3">
      <c r="A6" s="27" t="s">
        <v>33</v>
      </c>
      <c r="B6" s="28" t="s">
        <v>0</v>
      </c>
      <c r="C6" s="28" t="s">
        <v>1</v>
      </c>
      <c r="D6" s="28" t="s">
        <v>31</v>
      </c>
      <c r="E6" s="28" t="s">
        <v>32</v>
      </c>
      <c r="F6" s="28" t="s">
        <v>2</v>
      </c>
      <c r="G6" s="28" t="s">
        <v>3</v>
      </c>
      <c r="I6" s="3"/>
    </row>
    <row r="7" spans="1:9" ht="16.2" x14ac:dyDescent="0.4">
      <c r="A7" s="29">
        <v>2005</v>
      </c>
      <c r="B7" s="30">
        <v>419.61700000000002</v>
      </c>
      <c r="C7" s="30">
        <v>687.57960000000003</v>
      </c>
      <c r="D7" s="31">
        <f t="shared" ref="D7:E23" si="0">ROUND(B7,-1)</f>
        <v>420</v>
      </c>
      <c r="E7" s="31">
        <f t="shared" si="0"/>
        <v>690</v>
      </c>
      <c r="F7" s="32">
        <v>0.61028139999999997</v>
      </c>
      <c r="G7" s="33">
        <v>0.37846537000000002</v>
      </c>
      <c r="I7" s="3"/>
    </row>
    <row r="8" spans="1:9" ht="16.2" x14ac:dyDescent="0.4">
      <c r="A8" s="29">
        <v>2006</v>
      </c>
      <c r="B8" s="30">
        <v>407.95830000000001</v>
      </c>
      <c r="C8" s="30">
        <v>673.74570000000006</v>
      </c>
      <c r="D8" s="31">
        <f t="shared" si="0"/>
        <v>410</v>
      </c>
      <c r="E8" s="31">
        <f t="shared" si="0"/>
        <v>670</v>
      </c>
      <c r="F8" s="32">
        <v>0.60550780000000004</v>
      </c>
      <c r="G8" s="33">
        <v>0.35010081999999998</v>
      </c>
      <c r="I8" s="3"/>
    </row>
    <row r="9" spans="1:9" ht="16.2" x14ac:dyDescent="0.4">
      <c r="A9" s="29">
        <v>2007</v>
      </c>
      <c r="B9" s="30">
        <v>375.41669999999999</v>
      </c>
      <c r="C9" s="30">
        <v>643.94489999999996</v>
      </c>
      <c r="D9" s="31">
        <f t="shared" si="0"/>
        <v>380</v>
      </c>
      <c r="E9" s="31">
        <f t="shared" si="0"/>
        <v>640</v>
      </c>
      <c r="F9" s="32">
        <v>0.58299509999999999</v>
      </c>
      <c r="G9" s="33">
        <v>0.31909240999999999</v>
      </c>
      <c r="I9" s="3"/>
    </row>
    <row r="10" spans="1:9" ht="16.2" x14ac:dyDescent="0.4">
      <c r="A10" s="29">
        <v>2008</v>
      </c>
      <c r="B10" s="30">
        <v>345.95589999999999</v>
      </c>
      <c r="C10" s="30">
        <v>608.5231</v>
      </c>
      <c r="D10" s="31">
        <f t="shared" si="0"/>
        <v>350</v>
      </c>
      <c r="E10" s="31">
        <f t="shared" si="0"/>
        <v>610</v>
      </c>
      <c r="F10" s="32">
        <v>0.5685173</v>
      </c>
      <c r="G10" s="34">
        <v>0.33798129999999998</v>
      </c>
      <c r="I10" s="3"/>
    </row>
    <row r="11" spans="1:9" ht="16.2" x14ac:dyDescent="0.4">
      <c r="A11" s="29">
        <v>2009</v>
      </c>
      <c r="B11" s="30">
        <v>333.25200000000001</v>
      </c>
      <c r="C11" s="30">
        <v>574.69439999999997</v>
      </c>
      <c r="D11" s="31">
        <f t="shared" si="0"/>
        <v>330</v>
      </c>
      <c r="E11" s="31">
        <f t="shared" si="0"/>
        <v>570</v>
      </c>
      <c r="F11" s="32">
        <v>0.57987690000000003</v>
      </c>
      <c r="G11" s="34">
        <v>0.40308213999999998</v>
      </c>
      <c r="I11" s="3"/>
    </row>
    <row r="12" spans="1:9" ht="16.2" x14ac:dyDescent="0.4">
      <c r="A12" s="29">
        <v>2010</v>
      </c>
      <c r="B12" s="30">
        <v>340.14499999999998</v>
      </c>
      <c r="C12" s="30">
        <v>593.39660000000003</v>
      </c>
      <c r="D12" s="31">
        <f t="shared" si="0"/>
        <v>340</v>
      </c>
      <c r="E12" s="31">
        <f t="shared" si="0"/>
        <v>590</v>
      </c>
      <c r="F12" s="32">
        <v>0.57321699999999998</v>
      </c>
      <c r="G12" s="34">
        <v>0.38426241</v>
      </c>
      <c r="I12" s="3"/>
    </row>
    <row r="13" spans="1:9" ht="16.2" x14ac:dyDescent="0.4">
      <c r="A13" s="29">
        <v>2011</v>
      </c>
      <c r="B13" s="30">
        <v>347.51909999999998</v>
      </c>
      <c r="C13" s="30">
        <v>596.95550000000003</v>
      </c>
      <c r="D13" s="31">
        <f t="shared" si="0"/>
        <v>350</v>
      </c>
      <c r="E13" s="31">
        <f t="shared" si="0"/>
        <v>600</v>
      </c>
      <c r="F13" s="32">
        <v>0.58215249999999996</v>
      </c>
      <c r="G13" s="34">
        <v>0.38800080999999997</v>
      </c>
      <c r="I13" s="3"/>
    </row>
    <row r="14" spans="1:9" ht="16.2" x14ac:dyDescent="0.4">
      <c r="A14" s="29">
        <v>2012</v>
      </c>
      <c r="B14" s="30">
        <v>352.24279999999999</v>
      </c>
      <c r="C14" s="30">
        <v>587.64210000000003</v>
      </c>
      <c r="D14" s="31">
        <f t="shared" si="0"/>
        <v>350</v>
      </c>
      <c r="E14" s="31">
        <f t="shared" si="0"/>
        <v>590</v>
      </c>
      <c r="F14" s="32">
        <v>0.59941719999999998</v>
      </c>
      <c r="G14" s="34">
        <v>0.41851973999999997</v>
      </c>
      <c r="I14" s="3"/>
    </row>
    <row r="15" spans="1:9" ht="16.2" x14ac:dyDescent="0.4">
      <c r="A15" s="29">
        <v>2013</v>
      </c>
      <c r="B15" s="30">
        <v>358.51049999999998</v>
      </c>
      <c r="C15" s="30">
        <v>585.58789999999999</v>
      </c>
      <c r="D15" s="31">
        <f t="shared" si="0"/>
        <v>360</v>
      </c>
      <c r="E15" s="31">
        <f t="shared" si="0"/>
        <v>590</v>
      </c>
      <c r="F15" s="32">
        <v>0.61222330000000003</v>
      </c>
      <c r="G15" s="34">
        <v>0.43573516000000001</v>
      </c>
      <c r="I15" s="3"/>
    </row>
    <row r="16" spans="1:9" ht="16.2" x14ac:dyDescent="0.4">
      <c r="A16" s="29">
        <v>2014</v>
      </c>
      <c r="B16" s="30">
        <v>360.59480000000002</v>
      </c>
      <c r="C16" s="30">
        <v>595.90629999999999</v>
      </c>
      <c r="D16" s="31">
        <f t="shared" si="0"/>
        <v>360</v>
      </c>
      <c r="E16" s="31">
        <f t="shared" si="0"/>
        <v>600</v>
      </c>
      <c r="F16" s="32">
        <v>0.60511999999999999</v>
      </c>
      <c r="G16" s="34">
        <v>0.41159256999999999</v>
      </c>
      <c r="I16" s="3"/>
    </row>
    <row r="17" spans="1:9" ht="16.2" x14ac:dyDescent="0.4">
      <c r="A17" s="29">
        <v>2015</v>
      </c>
      <c r="B17" s="30">
        <v>359.42829999999998</v>
      </c>
      <c r="C17" s="30">
        <v>585.70410000000004</v>
      </c>
      <c r="D17" s="31">
        <f t="shared" si="0"/>
        <v>360</v>
      </c>
      <c r="E17" s="31">
        <f t="shared" si="0"/>
        <v>590</v>
      </c>
      <c r="F17" s="32">
        <v>0.61366880000000001</v>
      </c>
      <c r="G17" s="34">
        <v>0.39312876000000002</v>
      </c>
      <c r="I17" s="3"/>
    </row>
    <row r="18" spans="1:9" ht="16.2" x14ac:dyDescent="0.4">
      <c r="A18" s="29">
        <v>2016</v>
      </c>
      <c r="B18" s="30">
        <v>357.0949</v>
      </c>
      <c r="C18" s="30">
        <v>590.28049999999996</v>
      </c>
      <c r="D18" s="31">
        <f t="shared" si="0"/>
        <v>360</v>
      </c>
      <c r="E18" s="31">
        <f t="shared" si="0"/>
        <v>590</v>
      </c>
      <c r="F18" s="32">
        <v>0.60495790000000005</v>
      </c>
      <c r="G18" s="34">
        <v>0.35742364999999998</v>
      </c>
      <c r="I18" s="3"/>
    </row>
    <row r="19" spans="1:9" ht="16.2" x14ac:dyDescent="0.4">
      <c r="A19" s="29">
        <v>2017</v>
      </c>
      <c r="B19" s="30">
        <v>362.7011</v>
      </c>
      <c r="C19" s="30">
        <v>607.24450000000002</v>
      </c>
      <c r="D19" s="31">
        <f t="shared" si="0"/>
        <v>360</v>
      </c>
      <c r="E19" s="31">
        <f t="shared" si="0"/>
        <v>610</v>
      </c>
      <c r="F19" s="32">
        <v>0.59729010000000005</v>
      </c>
      <c r="G19" s="34">
        <v>0.33300373</v>
      </c>
      <c r="I19" s="3"/>
    </row>
    <row r="20" spans="1:9" ht="16.2" x14ac:dyDescent="0.4">
      <c r="A20" s="29">
        <v>2018</v>
      </c>
      <c r="B20" s="30">
        <v>361.25450000000001</v>
      </c>
      <c r="C20" s="30">
        <v>613.83199999999999</v>
      </c>
      <c r="D20" s="31">
        <f t="shared" si="0"/>
        <v>360</v>
      </c>
      <c r="E20" s="31">
        <f t="shared" si="0"/>
        <v>610</v>
      </c>
      <c r="F20" s="32">
        <v>0.58852340000000003</v>
      </c>
      <c r="G20" s="34">
        <v>0.31919045000000001</v>
      </c>
      <c r="I20" s="3"/>
    </row>
    <row r="21" spans="1:9" ht="16.2" x14ac:dyDescent="0.4">
      <c r="A21" s="29">
        <v>2019</v>
      </c>
      <c r="B21" s="30">
        <v>362.13600000000002</v>
      </c>
      <c r="C21" s="30">
        <v>615.84280000000001</v>
      </c>
      <c r="D21" s="31">
        <f t="shared" si="0"/>
        <v>360</v>
      </c>
      <c r="E21" s="31">
        <f t="shared" si="0"/>
        <v>620</v>
      </c>
      <c r="F21" s="32">
        <v>0.58803320000000003</v>
      </c>
      <c r="G21" s="34">
        <v>0.32076469000000002</v>
      </c>
      <c r="I21" s="3"/>
    </row>
    <row r="22" spans="1:9" ht="16.2" x14ac:dyDescent="0.4">
      <c r="A22" s="29">
        <v>2020</v>
      </c>
      <c r="B22" s="30">
        <v>381.67540000000002</v>
      </c>
      <c r="C22" s="30">
        <v>629.14559999999994</v>
      </c>
      <c r="D22" s="31">
        <f t="shared" si="0"/>
        <v>380</v>
      </c>
      <c r="E22" s="31">
        <f t="shared" si="0"/>
        <v>630</v>
      </c>
      <c r="F22" s="32">
        <v>0.6066568</v>
      </c>
      <c r="G22" s="34">
        <v>0.33143731999999998</v>
      </c>
      <c r="I22" s="3"/>
    </row>
    <row r="23" spans="1:9" ht="16.2" x14ac:dyDescent="0.4">
      <c r="A23" s="29">
        <v>2021</v>
      </c>
      <c r="B23" s="30">
        <v>406.41570000000002</v>
      </c>
      <c r="C23" s="30">
        <v>644.88369999999998</v>
      </c>
      <c r="D23" s="31">
        <f t="shared" si="0"/>
        <v>410</v>
      </c>
      <c r="E23" s="31">
        <f t="shared" si="0"/>
        <v>640</v>
      </c>
      <c r="F23" s="32">
        <v>0.63021559999999999</v>
      </c>
      <c r="G23" s="34">
        <v>0.30766845999999998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G1 taux de consommation 2019</vt:lpstr>
      <vt:lpstr>G2 issue</vt:lpstr>
      <vt:lpstr>G3 evol conso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 Odile</dc:creator>
  <cp:lastModifiedBy>GABOULAUD Adrien</cp:lastModifiedBy>
  <dcterms:created xsi:type="dcterms:W3CDTF">2022-09-06T09:44:38Z</dcterms:created>
  <dcterms:modified xsi:type="dcterms:W3CDTF">2023-05-30T14:40:48Z</dcterms:modified>
</cp:coreProperties>
</file>