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S:\Documents\Travaux\DE créateurs d'entreprises - EDA\"/>
    </mc:Choice>
  </mc:AlternateContent>
  <xr:revisionPtr revIDLastSave="0" documentId="13_ncr:1_{F4788918-FF48-4102-BDD5-D203DE5BB715}" xr6:coauthVersionLast="47" xr6:coauthVersionMax="47" xr10:uidLastSave="{00000000-0000-0000-0000-000000000000}"/>
  <bookViews>
    <workbookView xWindow="2532" yWindow="2376" windowWidth="26304" windowHeight="12708" tabRatio="978" xr2:uid="{00000000-000D-0000-FFFF-FFFF00000000}"/>
  </bookViews>
  <sheets>
    <sheet name="Lisez-moi" sheetId="5" r:id="rId1"/>
    <sheet name="G1 Créations d'entreprises" sheetId="7" r:id="rId2"/>
    <sheet name="G2 Entrants" sheetId="23" r:id="rId3"/>
    <sheet name="G3 Bénéficiaires" sheetId="1" r:id="rId4"/>
    <sheet name="G4 Dépenses par dispositif" sheetId="22" r:id="rId5"/>
    <sheet name="G5 Utilité dispositif" sheetId="26" r:id="rId6"/>
    <sheet name="T1 Profils" sheetId="9" r:id="rId7"/>
    <sheet name="G6 Motif fin de contrats" sheetId="27" r:id="rId8"/>
    <sheet name="G7 AJ moyenne" sheetId="28" r:id="rId9"/>
    <sheet name="G8 Duree droit" sheetId="31" r:id="rId10"/>
    <sheet name="T2 Status" sheetId="11" r:id="rId11"/>
    <sheet name="G9 Plateforme" sheetId="14" r:id="rId12"/>
    <sheet name="T3 Secteurs" sheetId="12" r:id="rId13"/>
    <sheet name="G10 Reconversion" sheetId="15" r:id="rId14"/>
    <sheet name="G11 Moyens financiers" sheetId="19" r:id="rId15"/>
    <sheet name="G12 Source financement" sheetId="32" r:id="rId16"/>
    <sheet name="G13 Origine du projet" sheetId="33" r:id="rId17"/>
    <sheet name="G14 Les raisons d'entreprendre" sheetId="30" r:id="rId18"/>
    <sheet name="G15 Crise sanitaire" sheetId="29" r:id="rId19"/>
    <sheet name="G16 Le moment de la décision" sheetId="34" r:id="rId20"/>
    <sheet name="G17 Indemnisation totale" sheetId="35" r:id="rId21"/>
    <sheet name="G18 Raisons du choix" sheetId="18" r:id="rId22"/>
    <sheet name="G19 Source de revenu" sheetId="36" r:id="rId23"/>
    <sheet name="G20 Revenus trimestriels" sheetId="21" r:id="rId24"/>
    <sheet name="G21 Activité pérenne" sheetId="20" r:id="rId25"/>
    <sheet name="TA1" sheetId="37" r:id="rId26"/>
    <sheet name="TA2" sheetId="38" r:id="rId27"/>
  </sheets>
  <externalReferences>
    <externalReference r:id="rId28"/>
  </externalReferences>
  <definedNames>
    <definedName name="Excel_BuiltIn_Print_Area" localSheetId="1">'G1 Créations d''entreprises'!#REF!</definedName>
    <definedName name="_xlnm.Print_Area" localSheetId="1">'G1 Créations d''entreprises'!$A$19:$H$21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2" i="34" l="1"/>
  <c r="E12" i="34"/>
  <c r="C12" i="34"/>
  <c r="A33" i="5" l="1"/>
  <c r="A32" i="5"/>
  <c r="A31" i="5"/>
  <c r="A30" i="5"/>
  <c r="A29" i="5"/>
  <c r="A28" i="5"/>
  <c r="A27" i="5"/>
  <c r="H20" i="30" l="1"/>
  <c r="H19" i="30"/>
  <c r="H18" i="30"/>
  <c r="H17" i="30"/>
  <c r="H16" i="30"/>
  <c r="H15" i="30"/>
  <c r="H14" i="30"/>
  <c r="H13" i="30"/>
  <c r="H12" i="30"/>
  <c r="H11" i="30"/>
  <c r="H10" i="30"/>
  <c r="H9" i="30"/>
  <c r="E38" i="22"/>
  <c r="E37" i="22"/>
  <c r="E36" i="22"/>
  <c r="E35" i="22"/>
  <c r="E34" i="22"/>
  <c r="E33" i="22"/>
  <c r="E32" i="22"/>
  <c r="E31" i="22"/>
  <c r="E30" i="22"/>
  <c r="E29" i="22"/>
  <c r="E28" i="22"/>
  <c r="E27" i="22"/>
  <c r="E26" i="22"/>
  <c r="E25" i="22"/>
  <c r="E24" i="22"/>
  <c r="E23" i="22"/>
  <c r="E22" i="22"/>
  <c r="E21" i="22"/>
  <c r="E20" i="22"/>
  <c r="E19" i="22"/>
  <c r="E18" i="22"/>
  <c r="E17" i="22"/>
  <c r="E16" i="22"/>
  <c r="E15" i="22"/>
  <c r="E14" i="22"/>
  <c r="E13" i="22"/>
  <c r="E12" i="22"/>
  <c r="E11" i="22"/>
  <c r="E10" i="22"/>
  <c r="E9" i="22"/>
  <c r="E8" i="22"/>
  <c r="E7" i="22"/>
  <c r="E14" i="21"/>
  <c r="D14" i="21"/>
  <c r="C14" i="21"/>
  <c r="E13" i="21"/>
  <c r="D13" i="21"/>
  <c r="C13" i="21"/>
  <c r="E12" i="21"/>
  <c r="D12" i="21"/>
  <c r="C12" i="21"/>
  <c r="E11" i="21"/>
  <c r="D11" i="21"/>
  <c r="C11" i="21"/>
  <c r="E10" i="21"/>
  <c r="D10" i="21"/>
  <c r="C10" i="21"/>
  <c r="E9" i="21"/>
  <c r="D9" i="21"/>
  <c r="C9" i="21"/>
  <c r="E15" i="21"/>
  <c r="D15" i="21"/>
  <c r="C15" i="21"/>
  <c r="D11" i="20"/>
  <c r="E11" i="20"/>
  <c r="F11" i="20"/>
  <c r="D12" i="20"/>
  <c r="E12" i="20"/>
  <c r="F12" i="20"/>
  <c r="D13" i="20"/>
  <c r="E13" i="20"/>
  <c r="F13" i="20"/>
  <c r="D14" i="20"/>
  <c r="E14" i="20"/>
  <c r="F14" i="20"/>
  <c r="D15" i="20"/>
  <c r="E15" i="20"/>
  <c r="F15" i="20"/>
</calcChain>
</file>

<file path=xl/sharedStrings.xml><?xml version="1.0" encoding="utf-8"?>
<sst xmlns="http://schemas.openxmlformats.org/spreadsheetml/2006/main" count="599" uniqueCount="321">
  <si>
    <t>annee</t>
  </si>
  <si>
    <t>ARCE</t>
  </si>
  <si>
    <t>Ensemble</t>
  </si>
  <si>
    <t>Données</t>
  </si>
  <si>
    <t>Définitions</t>
  </si>
  <si>
    <t>o   indemnisée au titre de ce droit ;</t>
  </si>
  <si>
    <t>o   momentanément non indemnisée car en attente d’indemnisation (délai d’attente, différés) ;</t>
  </si>
  <si>
    <t>o   momentanément non indemnisée en raison de l'exercice d'une activité réduite ou de la prise en charge par la sécurité sociale (maladie, congé maternité).</t>
  </si>
  <si>
    <t>Sources</t>
  </si>
  <si>
    <t>Contact</t>
  </si>
  <si>
    <t>Sommaire</t>
  </si>
  <si>
    <t>Titre</t>
  </si>
  <si>
    <t>Source</t>
  </si>
  <si>
    <t>Champ</t>
  </si>
  <si>
    <t>ARE entrepreneurs</t>
  </si>
  <si>
    <t>Entreprises individuelles sous le régime du micro-entrepreneur</t>
  </si>
  <si>
    <t>Entreprises individuelles hors micro-entrepreneurs</t>
  </si>
  <si>
    <t>Sociétés</t>
  </si>
  <si>
    <t>ARE</t>
  </si>
  <si>
    <t>Ensemble des allocataires</t>
  </si>
  <si>
    <t>Genre</t>
  </si>
  <si>
    <t>Homme</t>
  </si>
  <si>
    <t>Femme</t>
  </si>
  <si>
    <t>Age</t>
  </si>
  <si>
    <t>Moins de 30 ans</t>
  </si>
  <si>
    <t>De 30 ans à moins de 40 ans</t>
  </si>
  <si>
    <t>De 40 ans à moins de 50 ans</t>
  </si>
  <si>
    <t>Plus de 50 ans</t>
  </si>
  <si>
    <t>Diplôme</t>
  </si>
  <si>
    <t>Inférieur au Bac</t>
  </si>
  <si>
    <t>Bac à BAC+2</t>
  </si>
  <si>
    <t>BAC+3 ou plus</t>
  </si>
  <si>
    <t>Diplôme non renseigné</t>
  </si>
  <si>
    <t>CSP</t>
  </si>
  <si>
    <t>Employé</t>
  </si>
  <si>
    <t>Ouvrier</t>
  </si>
  <si>
    <t>Profession intermédiaire</t>
  </si>
  <si>
    <t>Cadre</t>
  </si>
  <si>
    <t>CSP non renseignée</t>
  </si>
  <si>
    <t>Entreprise individuelle (hors régime de la micro-entreprise)</t>
  </si>
  <si>
    <t>6 %</t>
  </si>
  <si>
    <t>11 %</t>
  </si>
  <si>
    <t>7 %</t>
  </si>
  <si>
    <t>Micro-entreprise</t>
  </si>
  <si>
    <t>49 %</t>
  </si>
  <si>
    <t>65 %</t>
  </si>
  <si>
    <t>52 %</t>
  </si>
  <si>
    <t>Entreprise unipersonnelle à responsabilité limitée (EURL)</t>
  </si>
  <si>
    <t>5 %</t>
  </si>
  <si>
    <t>4 %</t>
  </si>
  <si>
    <t>Société (SARL, SA, SAS, SASU, SNC, SCOP, SCA, SCS)</t>
  </si>
  <si>
    <t>40 %</t>
  </si>
  <si>
    <t>20 %</t>
  </si>
  <si>
    <t>36 %</t>
  </si>
  <si>
    <t>Ensemble des créations d'entreprises</t>
  </si>
  <si>
    <t>Production artisanale ou industrielle de marchandises (alimentaires ou non alimentaires)</t>
  </si>
  <si>
    <t>Construction</t>
  </si>
  <si>
    <t>Commerce</t>
  </si>
  <si>
    <t>Transports</t>
  </si>
  <si>
    <t>Activité immobilière</t>
  </si>
  <si>
    <t>Informatique, télécommunication, édition, communication</t>
  </si>
  <si>
    <t>Education, santé, action sociale</t>
  </si>
  <si>
    <t>Autres services aux particuliers</t>
  </si>
  <si>
    <t>Autres services aux entreprises</t>
  </si>
  <si>
    <t>Non renseigné</t>
  </si>
  <si>
    <t>Total</t>
  </si>
  <si>
    <t>Oui, c’est ma principale source de chiffre d’affaires</t>
  </si>
  <si>
    <t>Oui, mais c’est une activité annexe</t>
  </si>
  <si>
    <t>Non</t>
  </si>
  <si>
    <t>Diriez-vous que votre projet entrepreneurial s'inscrit… / Diriez-vous que votre projet entrepreneurial…</t>
  </si>
  <si>
    <t xml:space="preserve"> … ne vous fait pas vraiment changer de métier</t>
  </si>
  <si>
    <t>… dans le même secteur d'activité que vos précédentes expériences professionnelles</t>
  </si>
  <si>
    <t>… dans un secteur d'activité lié</t>
  </si>
  <si>
    <t>… dans un secteur d'activité tout à fait différent</t>
  </si>
  <si>
    <t>… est une reconversion professionnelle</t>
  </si>
  <si>
    <t>non réponse</t>
  </si>
  <si>
    <t>Associé(e)s</t>
  </si>
  <si>
    <t>Aides de l’Etat ou de collectivités</t>
  </si>
  <si>
    <t>Autre</t>
  </si>
  <si>
    <t>Indemnités de licenciement</t>
  </si>
  <si>
    <t>Entourage et famille</t>
  </si>
  <si>
    <t>Indemnités de rupture conventionnelle</t>
  </si>
  <si>
    <t>Emprunt bancaire</t>
  </si>
  <si>
    <t>Apport personnel, hors indemnités de rupture conventionnelle et de licenciement</t>
  </si>
  <si>
    <t>Pôle emploi, y compris ARCE</t>
  </si>
  <si>
    <t>Je souhaitais pouvoir continuer à percevoir un revenu régulier grâce à mes allocations chômage</t>
  </si>
  <si>
    <t>Je ne voulais pas perdre le montant de mes droits non consommés</t>
  </si>
  <si>
    <t>Je l'ai demandée mais elle m'a été refusée</t>
  </si>
  <si>
    <t>Je ne connaissais pas ce dispositif</t>
  </si>
  <si>
    <t>L'ARCE aurait trop augmenté mes impôts sur le revenu</t>
  </si>
  <si>
    <t xml:space="preserve">Je voulais pouvoir rester inscrit(e) à Pôle emploi pour bénéficier de ses services (accompagnement, formation, …) </t>
  </si>
  <si>
    <t>J'ai déjà bénéficié de l'ARCE auparavant et ne pouvais pas y prétendre à nouveau</t>
  </si>
  <si>
    <t>Les démarches administratives de l'ARCE me paraissaient trop compliquées ou chronophages</t>
  </si>
  <si>
    <t>J'avais besoin d'un capital de départ pour la création/reprise de mon entreprise</t>
  </si>
  <si>
    <t>Je préférais disposer d'un revenu certain (l'ARCE), plutôt que d'un revenu dépendant de ma situation au mois le mois (l'ARE)</t>
  </si>
  <si>
    <t>Je ne connaissais pas la possibilité de rester inscrit et de continuer à percevoir l'ARE alors que j'entreprenais</t>
  </si>
  <si>
    <t>J'anticipais que mes revenus seraient trop élevés pour me permettre de continuer à percevoir l'ARE</t>
  </si>
  <si>
    <t>Rester en ARE aurait impliqué davantage de contraintes vis-à-vis de Pôle emploi</t>
  </si>
  <si>
    <t>0€</t>
  </si>
  <si>
    <t>Activité non pérenne, revenus insuffisants pour vivre</t>
  </si>
  <si>
    <t>Activité non pérenne, revenus suffisants pour vivre</t>
  </si>
  <si>
    <t>Activité pérenne, revenus insuffisants pour vivre</t>
  </si>
  <si>
    <t>Activité pérenne, revenus suffisants pour vivre</t>
  </si>
  <si>
    <t>7 000 € ou plus</t>
  </si>
  <si>
    <t>&gt;=7000</t>
  </si>
  <si>
    <t>De 4 500 à moins de 7 000 €</t>
  </si>
  <si>
    <t>&lt;7000</t>
  </si>
  <si>
    <t>De 3 000 à moins de 4 500 €</t>
  </si>
  <si>
    <t>&lt;4500</t>
  </si>
  <si>
    <t>De 1 500 à moins de 3 000 €</t>
  </si>
  <si>
    <t>&lt;3000</t>
  </si>
  <si>
    <t>De 1 à moins de 1 500 €</t>
  </si>
  <si>
    <t>&lt;1500</t>
  </si>
  <si>
    <t>&lt;1</t>
  </si>
  <si>
    <t>Fin de contrat à durée déterminée</t>
  </si>
  <si>
    <t>Fin de contrat d'apprentissage</t>
  </si>
  <si>
    <t>Fin d'une mission d'intérim</t>
  </si>
  <si>
    <t>Départ volontaire</t>
  </si>
  <si>
    <t>Fin de période d'essai à l'initiative de l'employeur</t>
  </si>
  <si>
    <t>Licenciement autre motif</t>
  </si>
  <si>
    <t>Licenciement économique</t>
  </si>
  <si>
    <t>Licenciement pour inaptitude</t>
  </si>
  <si>
    <t>Licenciement pour faute</t>
  </si>
  <si>
    <t>Oui, la crise COVID a été un déclencheur de mon projet d'entreprendre</t>
  </si>
  <si>
    <t>Oui, je me suis décidé plus vite en raison de la crise</t>
  </si>
  <si>
    <t>Oui, ma décision a été retardée en raison de la crise</t>
  </si>
  <si>
    <t>Non, la crise Covid n'a pas influencé mon désir d'entreprendre</t>
  </si>
  <si>
    <t>Rupture d'un commun accord *</t>
  </si>
  <si>
    <t>Pas du tout</t>
  </si>
  <si>
    <t>Plutôt pas</t>
  </si>
  <si>
    <t>Plutôt oui</t>
  </si>
  <si>
    <t>Oui tout à fait</t>
  </si>
  <si>
    <t>total oui</t>
  </si>
  <si>
    <t>Continuer à travailler auprès de mon ancien employeur, mais avec un statut différent</t>
  </si>
  <si>
    <t>Je me sentais discriminé(e) sur le marché de l’emploi salarié</t>
  </si>
  <si>
    <t>J’avais des contraintes personnelles peu compatibles avec un emploi salarié</t>
  </si>
  <si>
    <t>Je ne trouvais pas suffisamment de travail en tant que salarié(e)</t>
  </si>
  <si>
    <t>J’ai eu une opportunité, en lien avec mon réseau amical ou familial</t>
  </si>
  <si>
    <t xml:space="preserve">C’était le seul moyen d’exercer ce métier </t>
  </si>
  <si>
    <t>Gagner davantage d’argent qu’en travaillant comme salarié(e)</t>
  </si>
  <si>
    <t>J’avais une idée nouvelle de produit, de service ou de marché</t>
  </si>
  <si>
    <t>J’avais dans mon entourage des exemples réussis d’entrepreneur(e)s</t>
  </si>
  <si>
    <t>Je ne voulais plus dépendre d’un(e) supérieur(e) hiérarchique ou d’une organisation</t>
  </si>
  <si>
    <t>J’avais le goût d’entreprendre ou le désir d’affronter de nouveaux défis</t>
  </si>
  <si>
    <t>Je voulais créer une activité « sur-mesure », qui me correspond</t>
  </si>
  <si>
    <t>Moins de 1 000€</t>
  </si>
  <si>
    <t>1 001€ à 5 000€</t>
  </si>
  <si>
    <t>5 001€ à 10 000€</t>
  </si>
  <si>
    <t>10 001€ à 25 000€</t>
  </si>
  <si>
    <t>&gt; 50 000€</t>
  </si>
  <si>
    <t>25 001€ à 50 000€</t>
  </si>
  <si>
    <t>Unité</t>
  </si>
  <si>
    <t>Pourcentage</t>
  </si>
  <si>
    <t>GRAPHIQUE 1 - NOMBRE DE CRÉATIONS D’ENTREPRISES DEPUIS 2010</t>
  </si>
  <si>
    <t>Annee</t>
  </si>
  <si>
    <t>Nombre d'entrants en ARCE</t>
  </si>
  <si>
    <t>Nombre d'entrants en ARE entrepreneurs</t>
  </si>
  <si>
    <t>GRAPHIQUE 2 – NOMBRE ANNUEL D’ENTRANTS DANS LES DISPOSITIFS</t>
  </si>
  <si>
    <t>Fichier national des allocataires, calculs Unédic.</t>
  </si>
  <si>
    <t>Insee, répertoire des entreprises et des établissements (Sirene).</t>
  </si>
  <si>
    <t>Ensemble des activités marchandes non agricoles.</t>
  </si>
  <si>
    <t>ARCE, allocataires recevant leur premier versement de l’ARCE dans l’année ; ARE entrepreneurs, allocataires se déclarant nouvellement en création ou reprise d’entreprise</t>
  </si>
  <si>
    <t>Nombre de bénéficaires en ARCE</t>
  </si>
  <si>
    <t>Nombre de bénéficaires en ARE entrepreneurs</t>
  </si>
  <si>
    <t>GRAPHIQUE 3 – NOMBRE ANNUEL DE BÉNÉFICIAIRES DES DISPOSITIFS</t>
  </si>
  <si>
    <t>ARCE, allocataires ayant reçu au moins un versement de l’ARCE dans l’année ; ARE entrepreneurs, allocataires ayant été indemnisables au moins un jour et ayant déclaré être en création/reprise d’entreprise.</t>
  </si>
  <si>
    <t>A partir du passage en ARE entrepreneurs ou du 1er versement de l'ARCE</t>
  </si>
  <si>
    <t>Avant le passage en ARE entrepreneurs ou le 1er versement de l'ARCE</t>
  </si>
  <si>
    <t>Dispositif</t>
  </si>
  <si>
    <t xml:space="preserve">GRAPHIQUE 4 – ENSEMBLE DES DÉPENSES D’INDEMNISATION DEPUIS 2006 POUR L’ARCE ET L’ARE ENTREPRENEURS SELON LA PÉRIODE CONSIDÉRÉE </t>
  </si>
  <si>
    <t>ARCE, dépenses totales versées au titre de l’ARCE dans l’année ; ARE entrepreneurs, dépenses d’allocations au titre de la création/reprise d’entreprise dans l’année.</t>
  </si>
  <si>
    <t>Millions d'euros</t>
  </si>
  <si>
    <t>Non, elles étaient indispensables</t>
  </si>
  <si>
    <t>Oui, mais j'aurais dû m'endetter plus</t>
  </si>
  <si>
    <t>Oui, mais ça aurait pris plus de temps</t>
  </si>
  <si>
    <t>Oui, j'aurais agi de la même façon sans ces aides financières</t>
  </si>
  <si>
    <t>GRAPHIQUE 5 – L’UTILITÉ DE L’ARE ET DE L’ARCE POUR LE MONTAGE DU PROJET ENTREPRENEURIAL</t>
  </si>
  <si>
    <t>Enquête allocataires entrepreneurs 2021, Unédic</t>
  </si>
  <si>
    <t>Ensemble des personnes interrogées ayant créé ou repris une entreprise, soit les allocataires ARE entrepreneurs au 1er semestre 2021 et les entrepreneurs ayant perçu l’ARCE au 1er semestre 2021</t>
  </si>
  <si>
    <t>Note</t>
  </si>
  <si>
    <t>les totaux peuvent être différents de 100 % en raison des arrondis appliqués</t>
  </si>
  <si>
    <t>TABLEAU 1 – PROFIL DES CRÉATEURS D’ENTREPRISE AYANT OPTÉ POUR L’ARE OU L’ARCE</t>
  </si>
  <si>
    <t>Fichier national des allocataires, calculs Unédic</t>
  </si>
  <si>
    <t>1er semestre 2021 pour les allocataires en ARCE, juin 2021 pour les allocataires en ARE entrepreneurs</t>
  </si>
  <si>
    <t>la case est colorée en vert lorsque le pourcentage est supérieur d’au moins 5 points par rapport à celui de la colonne « ensemble des allocataires ». Les totaux peuvent être différents de 100 % en raison des arrondis appliqués</t>
  </si>
  <si>
    <t>Motif de fin de contrat</t>
  </si>
  <si>
    <t>Ensemble ARE entrepreneurs + ARCE</t>
  </si>
  <si>
    <t>GRAPHIQUE 6 – MOTIF DE FIN DE CONTRAT DES ENTREPRENEURS (ARCE OU ARE) AVANT L’OUVERTURE D’UN DROIT À L’ASSURANCE CHÔMAGE</t>
  </si>
  <si>
    <t xml:space="preserve">Ensemble des ouvertures de droit ARE et ASP, et allocataires bénéficiant de leur premier versement de l’ARCE en 2021. </t>
  </si>
  <si>
    <t>(*) : les ruptures d’un commun accord contiennent principalement les ruptures conventionnelles individuelles (95 % pour l’ARE entrepreneurs, 97 % pour les bénéficiaires de l’ARCE.) et les ruptures conventionnelles collectives et ruptures d’un commun accord de CDD ou contrat d’apprentissage. Les totaux peuvent être différents de 100 % en raison des arrondis appliqués.</t>
  </si>
  <si>
    <t>GRAPHIQUE 7 – ALLOCATION JOURNALIÈRE BRUTE MOYENNE DES DROITS OUVERTS, PAR ANNÉE</t>
  </si>
  <si>
    <t>Ouvertures de droit au titre de l’ARE, hors intermittents du spectacle, au cours desquelles il y a eu un versement de l’ARCE ou au cours desquelles l’allocataire s’est déclaré créateur ou repreneur d’entreprise (ARE entrepreneurs)</t>
  </si>
  <si>
    <t>GRAPHIQUE 8 – DURÉE POTENTIELLE DES DROITS OUVERTS, PAR ANNÉE, EN NOMBRE DE JOURS</t>
  </si>
  <si>
    <t>Ouvertures de droit au titre de l’ARE, hors intermittents du spectacle, dans l’ensemble, au cours desquelles il y a eu un versement de l’ARCE ou au cours desquelles l’allocataire s’est déclaré créateur ou repreneur d’entreprise (ARE entrepreneurs).</t>
  </si>
  <si>
    <t xml:space="preserve">TABLEAU 2 – FORME JURIDIQUE DE L’ENTREPRISE SELON LE DISPOSITIF </t>
  </si>
  <si>
    <t>Enquête allocataires entrepreneurs 2021, Unédic.</t>
  </si>
  <si>
    <t>Ensemble des personnes interrogées ayant créé ou repris une entreprise, soit les allocataires ARE entrepreneurs au 1er semestre 2021 et les entrepreneurs ayant perçu l’ARCE au 1er semestre 2021.</t>
  </si>
  <si>
    <t>La case est colorée en vert lorsque le pourcentage est supérieur d’au moins 5 points par rapport à celui de la colonne « ensemble »</t>
  </si>
  <si>
    <t>Quelle est la forme juridique de votre entreprise ?</t>
  </si>
  <si>
    <t>Dans le cadre de l’activité de votre entreprise, travaillez-vous par l’intermédiaire d’une ou plusieurs plateformes numériques de mise en relation ?</t>
  </si>
  <si>
    <t>GRAPHIQUE 9 – TRAVAIL PAR L’INTERMÉDIAIRE D’UNE PLATEFORME</t>
  </si>
  <si>
    <t>Les totaux peuvent être différents de 100 % en raison des arrondis appliqués.</t>
  </si>
  <si>
    <t>Activité d'assurance et financière</t>
  </si>
  <si>
    <t>TABLEAU 3 – SECTEURS DES ENTREPRISES CRÉÉES</t>
  </si>
  <si>
    <t>Enquête allocataires entrepreneurs 2021, Unédic ; Ensemble des créations d’entreprise : Enquête Sine, Insee.</t>
  </si>
  <si>
    <t>Ensemble des personnes interrogées ayant créé ou repris une entreprise, soit les allocataires ARE entrepreneurs au 1er semestre 2021 et les entrepreneurs ayant perçu l’ARCE au 1er semestre 2021 ; ensemble des créations d’entreprise : rapprochement fait à partir de la répartition des créations d’entreprise par secteur d’activité de l’Insee, calculs Unédic.</t>
  </si>
  <si>
    <t>Afin de rendre les noms de secteurs plus parlants, les secteurs définis dans le questionnaire de l’enquête ne sont pas exactement ceux des codes NAF 17 utilisés par l’Insee. Le rapprochement entre données Insee et données d’enquête sont donc à prendre avec précaution. La case est colorée en vert lorsque le pourcentage est supérieur d’au moins 5 points par rapport à celui de la colonne « ensemble des créations d’entreprises ».</t>
  </si>
  <si>
    <t>GRAPHIQUE 11 – LES MOYENS FINANCIERS NÉCESSAIRES POUR DÉMARRER L’ACTIVITÉ (HORS DÉPENSES COURANTES POUR VIVRE)</t>
  </si>
  <si>
    <t>GRAPHIQUE 10 – RECONVERSION DES ALLOCATAIRES ENTREPRENEURS ET CHANGEMENT DE SECTEUR</t>
  </si>
  <si>
    <t>Ensemble des personnes interrogées, soit les allocataires entrepreneurs à l’ARE au 1er semestre 2021 et les entrepreneurs ayant perçu l’ARCE au 1er semestre 2021.</t>
  </si>
  <si>
    <t>De quelle affirmation vous sentez-vous le plus proche, les points intermédiaires ci-dessous vous permettent de nuancer votre réponse</t>
  </si>
  <si>
    <t>Propre initiative +++</t>
  </si>
  <si>
    <t>Propre initiative ++</t>
  </si>
  <si>
    <t>Propre initiative +</t>
  </si>
  <si>
    <t>Contraint +</t>
  </si>
  <si>
    <t>Contraint ++</t>
  </si>
  <si>
    <t>Contraint +++</t>
  </si>
  <si>
    <t>Sous-total propre initiative</t>
  </si>
  <si>
    <t>Sous-total contraint</t>
  </si>
  <si>
    <t>Détail par dispositif</t>
  </si>
  <si>
    <t>les catégories sont indiquées lorsque les pourcentages de répartition de la population dans la catégorie s’écartent d’au moins 5 points de ceux de la population opposée.</t>
  </si>
  <si>
    <t>GRAPHIQUE 12 – LA PRINCIPALE SOURCE DE FINANCEMENT DU PROJET</t>
  </si>
  <si>
    <t>GRAPHIQUE 13 – ORIGINE DU PROJET</t>
  </si>
  <si>
    <t>GRAPHIQUE 16 – LE MOMENT DE LA DÉCISION D’ENTREPRENDRE</t>
  </si>
  <si>
    <t>Avant mon inscription à Pôle emploi</t>
  </si>
  <si>
    <t>Alors que j'étais déjà inscrit à Pôle emploi</t>
  </si>
  <si>
    <t>Non, c'était en attendant de retrouver un emploi salarié</t>
  </si>
  <si>
    <t>Non, c'était en complément d'un éventuel emploi salarié</t>
  </si>
  <si>
    <t>Oui, et de ne pas reprendre une activité salariée</t>
  </si>
  <si>
    <t>GRAPHIQUE 17 – INDEMNISATION BRUTE TOTALE À LA FIN DU DROIT CHOMAGE</t>
  </si>
  <si>
    <t>FNA, Calculs Unédic.</t>
  </si>
  <si>
    <t>Euros</t>
  </si>
  <si>
    <t>Sortants de droits au titre de l’ARE, hors intermittents du spectacle, dans l’ensemble, au cours desquels il y a eu versement de l’ARCE ou au cours desquels l’allocataire s’est déclaré créateur ou repreneur d’entreprise (ARE entrepreneurs).</t>
  </si>
  <si>
    <t>GRAPHIQUE 18 – LES RAISONS DECLARÉES DU CHOIX OU DU REJET DE L’ARCE</t>
  </si>
  <si>
    <t>enquête allocataires entrepreneurs 2021, Unédic.</t>
  </si>
  <si>
    <t>ensemble des personnes interrogées ayant créé ou repris une entreprise, soit les allocataires ARE entrepreneurs au 1er semestre 2021 et les entrepreneurs ayant perçu l’ARCE au 1er semestre 2021.</t>
  </si>
  <si>
    <t>GRAPHIQUE 19 – PRINCIPALE SOURCE DE REVENU PERSONNEL SUR LES 3 DERNIERS MOIS</t>
  </si>
  <si>
    <t>Mes revenus d’entrepreneurs</t>
  </si>
  <si>
    <t>Mes revenus salariés</t>
  </si>
  <si>
    <t>Mes indemnités chômage</t>
  </si>
  <si>
    <t>Mes aides RSA, allocations logement et prime d’activité</t>
  </si>
  <si>
    <t>Mes autres sources personnelles de revenus</t>
  </si>
  <si>
    <t>Aucun revenu personnel</t>
  </si>
  <si>
    <t>GRAPHIQUE 20 - REVENUS NETS CUMULÉS ESTIMÉS PAR LES BÉNÉFICIAIRES SUR LES 3 DERNIERS MOIS</t>
  </si>
  <si>
    <t>GRAPHIQUE 21 - LA STABILITÉ FINANCIÈRE DU PROJET ENTREPRENEURIAL</t>
  </si>
  <si>
    <t>TABLEAU A1 - SITUATION FAMILIALE DES ENTREPRENEURS AYANT OPTÉ POUR L'ARE OU L'ARCE</t>
  </si>
  <si>
    <t xml:space="preserve">Note </t>
  </si>
  <si>
    <t>La case est colorée en vert lorsque le pourcentage est supérieur d’au moins 5 points par rapport à celui de la colonne « ensemble ». Les totaux peuvent être différents de 100 % en raison des arrondis appliqués.</t>
  </si>
  <si>
    <t xml:space="preserve">Ensemble </t>
  </si>
  <si>
    <t>+ ARCE</t>
  </si>
  <si>
    <t>SITUATION FAMILIALE</t>
  </si>
  <si>
    <t>Seul(e)</t>
  </si>
  <si>
    <t>28 %</t>
  </si>
  <si>
    <t>21 %</t>
  </si>
  <si>
    <t>22 %</t>
  </si>
  <si>
    <t>Seul(e) avec enfant(s) à charge</t>
  </si>
  <si>
    <t>8 %</t>
  </si>
  <si>
    <t>En couple, sans enfant à charge</t>
  </si>
  <si>
    <t>18 %</t>
  </si>
  <si>
    <t>26 %</t>
  </si>
  <si>
    <t>24 %</t>
  </si>
  <si>
    <t>En couple, avec enfant(s) à charge</t>
  </si>
  <si>
    <t>45 %</t>
  </si>
  <si>
    <t>47 %</t>
  </si>
  <si>
    <t>46 %</t>
  </si>
  <si>
    <t>100 %</t>
  </si>
  <si>
    <t>1er semestre 2021 pour les allocataires en ARCE, juin 2021 pour les allocataires en ARE entrepreneurs.</t>
  </si>
  <si>
    <t xml:space="preserve">La case est colorée en vert lorsque le pourcentage est supérieur d’au moins 5 points par rapport à celui de la colonne « ensemble ». </t>
  </si>
  <si>
    <t>Taille d'unité urbaine</t>
  </si>
  <si>
    <t>Paris et sa périphérie</t>
  </si>
  <si>
    <t>Moins de 2 000 habitants</t>
  </si>
  <si>
    <t>2 000 à 20 000 habitants</t>
  </si>
  <si>
    <t>20 000 à 100 000 habitants</t>
  </si>
  <si>
    <t>100 000 à 2 000 000 habitants</t>
  </si>
  <si>
    <t>Région</t>
  </si>
  <si>
    <t>Auvergne-Rhône-Alpes</t>
  </si>
  <si>
    <t>Bourgogne-Franche-Comté</t>
  </si>
  <si>
    <t>Bretagne</t>
  </si>
  <si>
    <t>Centre-Val de Loire</t>
  </si>
  <si>
    <t>Corse</t>
  </si>
  <si>
    <t>Grand Est</t>
  </si>
  <si>
    <t>Guadeloupe</t>
  </si>
  <si>
    <t>Guyane</t>
  </si>
  <si>
    <t>Hauts-de-France</t>
  </si>
  <si>
    <t>La Réunion</t>
  </si>
  <si>
    <t>Martinique</t>
  </si>
  <si>
    <t>Normandie</t>
  </si>
  <si>
    <t>Nouvelle-Aquitaine</t>
  </si>
  <si>
    <t>Occitanie</t>
  </si>
  <si>
    <t>Pays de la Loire</t>
  </si>
  <si>
    <t>Provence-Alpes-Côte d'Azur</t>
  </si>
  <si>
    <t>Île-de-France</t>
  </si>
  <si>
    <r>
      <t> </t>
    </r>
    <r>
      <rPr>
        <b/>
        <i/>
        <sz val="10"/>
        <color theme="1"/>
        <rFont val="Source Serif Pro"/>
        <family val="1"/>
      </rPr>
      <t>Ensemble</t>
    </r>
  </si>
  <si>
    <t>Allocataires entrepreneurs : comment l'Assurance chômage soutient les créations d'entreprises</t>
  </si>
  <si>
    <t>GRAPHIQUE 14 – LES RAISONS D’ENTREPRENDRE</t>
  </si>
  <si>
    <t>TABLEAU A2 –PROFIL DES CRÉATEURS D'ENTREPRISE AYANT OPTÉ POUR L’ARE OU l’ARCE EN 2021</t>
  </si>
  <si>
    <t>Ensemble 
ARE entrepreneurs
+ ARCE</t>
  </si>
  <si>
    <t>Auriez-vous créé/repris une entreprise sans les aides versées par Pôle emploi ?</t>
  </si>
  <si>
    <t>Quels moyens financiers vous ont été nécessaires pour démarrer votre activité (hors dépenses courantes pour vivre) ?</t>
  </si>
  <si>
    <t xml:space="preserve">Quelle a été la principale source de financement de votre projet (hors dépenses courantes pour vivre) ? </t>
  </si>
  <si>
    <t>De quelle affirmation vous sentez-vous le plus proche ? Votre projet de création/reprise d'entreprise s'est fait de votre propre initiative. Votre projet de création/reprise d'entreprise a été contraint.</t>
  </si>
  <si>
    <t>Chacune des raisons suivantes correspondait-elle tout à fait, plutôt, plutôt pas, ou pas du tout à votre situation lorsque vous avez souhaité entreprendre…</t>
  </si>
  <si>
    <t>La crise sanitaire a-t-elle influencÉ votre dÉsir d’entreprendre ?</t>
  </si>
  <si>
    <t>A quel moment avez-vous décidé de créer/reprendre une entreprise ? / Au démarrage de votre projet d'entreprise, votre but était-il d'en faire votre activité principale ?</t>
  </si>
  <si>
    <r>
      <t xml:space="preserve">Pour quelle raison principale </t>
    </r>
    <r>
      <rPr>
        <b/>
        <i/>
        <u/>
        <sz val="10"/>
        <color rgb="FF404040"/>
        <rFont val="Montserrat"/>
      </rPr>
      <t>avez-vous</t>
    </r>
    <r>
      <rPr>
        <b/>
        <i/>
        <sz val="10"/>
        <color rgb="FF404040"/>
        <rFont val="Montserrat"/>
      </rPr>
      <t xml:space="preserve"> demandé à bénéficier de l'ARCE ?</t>
    </r>
  </si>
  <si>
    <r>
      <t>Pour quelle raison principale n'</t>
    </r>
    <r>
      <rPr>
        <b/>
        <i/>
        <u/>
        <sz val="10"/>
        <color rgb="FF404040"/>
        <rFont val="Montserrat"/>
      </rPr>
      <t>avez-vous</t>
    </r>
    <r>
      <rPr>
        <b/>
        <i/>
        <sz val="10"/>
        <color rgb="FF404040"/>
        <rFont val="Montserrat"/>
      </rPr>
      <t xml:space="preserve"> pas choisi de bénéficier de l'ARCE ?</t>
    </r>
  </si>
  <si>
    <t>Quelles sont vos principales sources de revenus personnels sur les trois derniers mois ?</t>
  </si>
  <si>
    <r>
      <t xml:space="preserve">Au total, à quel montant estimez-vous votre niveau de revenus personnels </t>
    </r>
    <r>
      <rPr>
        <b/>
        <i/>
        <u/>
        <sz val="10"/>
        <color rgb="FF404040"/>
        <rFont val="Montserrat"/>
      </rPr>
      <t>au cours des 3 derniers mois</t>
    </r>
    <r>
      <rPr>
        <b/>
        <i/>
        <sz val="10"/>
        <color rgb="FF404040"/>
        <rFont val="Montserrat"/>
      </rPr>
      <t xml:space="preserve"> (montant net cumulé) ?</t>
    </r>
  </si>
  <si>
    <t>Diriez-vous que sur les trois derniers mois les revenus dégagés par votre projet sont à un niveau suffisant pour rendre l'activité pérenne ?</t>
  </si>
  <si>
    <t>Diriez-vous que sur les trois derniers mois les seuls revenus dégagés par votre projet (chiffre d'affaires, salaire ou dividendes) sont à ce stade suffisants pour subvenir à vos besoins ?</t>
  </si>
  <si>
    <t>Les données portent sur les allocataires ayant bénéficié de l'ARCE ou ayant ouvert un droit à l'Assurance chômage en tant que créateur/repreneur d'entreprise.</t>
  </si>
  <si>
    <t>Lien</t>
  </si>
  <si>
    <r>
      <rPr>
        <b/>
        <sz val="11"/>
        <rFont val="Calibri"/>
        <family val="2"/>
        <scheme val="minor"/>
      </rPr>
      <t>Allocataire ou demandeur d’emploi indemnisable</t>
    </r>
    <r>
      <rPr>
        <sz val="11"/>
        <rFont val="Calibri"/>
        <family val="2"/>
        <scheme val="minor"/>
      </rPr>
      <t> : une personne indemnisable est une personne inscrite à Pôle emploi qui bénéficie d’un droit ouvert à l’indemnisation. Elle est aussi dite couverte par l’Assurance chômage. Son droit est dit ouvert. À une date donnée, elle peut être :</t>
    </r>
  </si>
  <si>
    <r>
      <rPr>
        <b/>
        <sz val="11"/>
        <rFont val="Calibri"/>
        <family val="2"/>
        <scheme val="minor"/>
      </rPr>
      <t>Allocation d'aide au retour à l'emploi (ARE)</t>
    </r>
    <r>
      <rPr>
        <sz val="11"/>
        <rFont val="Calibri"/>
        <family val="2"/>
        <scheme val="minor"/>
      </rPr>
      <t> : principale allocation de l’Assurance chômage.</t>
    </r>
  </si>
  <si>
    <r>
      <rPr>
        <b/>
        <sz val="11"/>
        <rFont val="Calibri"/>
        <family val="2"/>
        <scheme val="minor"/>
      </rPr>
      <t>ARCE</t>
    </r>
    <r>
      <rPr>
        <sz val="11"/>
        <rFont val="Calibri"/>
        <family val="2"/>
        <scheme val="minor"/>
      </rPr>
      <t xml:space="preserve"> : aide à la création ou reprise d'entreprise versée à un allocataire de l'Assurance chômage qui peut justifier de la création d'entreprise et sollicite l'ARCE. Son montant correspond actuellement à 45 % du capital de droits restant à l'allocataire au moment de sa demande.</t>
    </r>
  </si>
  <si>
    <r>
      <rPr>
        <b/>
        <sz val="11"/>
        <rFont val="Calibri"/>
        <family val="2"/>
        <scheme val="minor"/>
      </rPr>
      <t>Fichier national des allocataires, Unédic</t>
    </r>
    <r>
      <rPr>
        <sz val="11"/>
        <rFont val="Calibri"/>
        <family val="2"/>
        <scheme val="minor"/>
      </rPr>
      <t xml:space="preserve"> :  données administratives issues du Fichier national des allocataires, qui comprennent un certain nombre d’informations sur les entrepreneurs ayant des droits ouverts à l’Assurance chômage à l’ARCE et à l’ARE </t>
    </r>
  </si>
  <si>
    <r>
      <rPr>
        <b/>
        <sz val="11"/>
        <rFont val="Calibri"/>
        <family val="2"/>
        <scheme val="minor"/>
      </rPr>
      <t xml:space="preserve">Enquête allocataires entrepreneurs (Unédic-Toluna) </t>
    </r>
    <r>
      <rPr>
        <sz val="11"/>
        <rFont val="Calibri"/>
        <family val="2"/>
        <scheme val="minor"/>
      </rPr>
      <t xml:space="preserve">: enquête menée auprès de deux populations. 1/ les allocataires de l’Assurance chômage qui ont déclaré à Pôle emploi être en création ou reprise d’entreprise et le sont toujours en juin 2021, soit 152 878 personnes, et 2/ les personnes qui ont perçu au moins un versement de l’ARCE au cours du 1er semestre 2021, soit 27 716 personnes, pour une population cible totale de 180 594 individus. Cette enquête, dont le terrain a été mené par l’institut Toluna, s’est déroulée en ligne du 2 au 29 novembre 2021. L’enquête comporte 5 102 répondants, dont 4 201 allocataires entrepreneurs à l’ARE et 901 bénéficiaires de l’ARCE. Parmi eux, seuls 5 004 répondants ont effectivement créé ou repris une entreprise. Les réponses obtenues ont été pondérées par sexe, âge, niveau de diplôme, taille de l’unité urbaine d’habitation et type d’aide (ARE ou ARCE). </t>
    </r>
  </si>
  <si>
    <r>
      <rPr>
        <b/>
        <sz val="11"/>
        <rFont val="Calibri"/>
        <family val="2"/>
        <scheme val="minor"/>
      </rPr>
      <t xml:space="preserve">Enquête Sine  (Système d’information sur les nouvelles entreprises) de l’Insee: </t>
    </r>
    <r>
      <rPr>
        <sz val="11"/>
        <rFont val="Calibri"/>
        <family val="2"/>
        <scheme val="minor"/>
      </rPr>
      <t xml:space="preserve"> enquête dont le champ couvre l’ensemble des créations d’entreprises du premier semestre 2018, qui ont vécu plus d’un mois dans l’ensemble des activités économiques marchandes non agricoles. Les résultats sont basés sur un échantillon de 24 000 entreprises « classiques » et 56 000 micro-entreprises.</t>
    </r>
  </si>
  <si>
    <t>Pour tous renseignements, merci de vous adresser à opendata@unedic.fr</t>
  </si>
  <si>
    <r>
      <rPr>
        <b/>
        <sz val="11"/>
        <rFont val="Calibri"/>
        <family val="2"/>
        <scheme val="minor"/>
      </rPr>
      <t>ARE Entrepreneurs</t>
    </r>
    <r>
      <rPr>
        <sz val="11"/>
        <rFont val="Calibri"/>
        <family val="2"/>
        <scheme val="minor"/>
      </rPr>
      <t xml:space="preserve"> : nom donné dans l'étude à l'allocation versée aux entrepreneurs à l’ARE ou à l'ASP (allocation des bénéficiaires du CSP) cumulant des revenus non-salariés avec leur allocation chômage.</t>
    </r>
  </si>
  <si>
    <t>GRAPHIQUE 15 – LA  CRISE SANITAIRE A-T-ELLE INFLUENCÉ VOTRE DESIR D'ENTREPRENDRE?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</si>
</sst>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0\ &quot;€&quot;;[Red]\-#,##0\ &quot;€&quot;"/>
    <numFmt numFmtId="44" formatCode="_-* #,##0.00\ &quot;€&quot;_-;\-* #,##0.00\ &quot;€&quot;_-;_-* &quot;-&quot;??\ &quot;€&quot;_-;_-@_-"/>
    <numFmt numFmtId="43" formatCode="_-* #,##0.00_-;\-* #,##0.00_-;_-* &quot;-&quot;??_-;_-@_-"/>
    <numFmt numFmtId="164" formatCode="_-* #,##0_-;\-* #,##0_-;_-* &quot;-&quot;??_-;_-@_-"/>
    <numFmt numFmtId="165" formatCode="_-* #,##0\ &quot;€&quot;_-;\-* #,##0\ &quot;€&quot;_-;_-* &quot;-&quot;??\ &quot;€&quot;_-;_-@_-"/>
    <numFmt numFmtId="166" formatCode="0.0"/>
    <numFmt numFmtId="167" formatCode="0.00\ %"/>
    <numFmt numFmtId="168" formatCode="###0%"/>
    <numFmt numFmtId="169" formatCode="#,##0\ &quot;€&quot;"/>
    <numFmt numFmtId="170" formatCode="#,##0&quot; M€&quot;;\-#,##0&quot; €&quot;"/>
    <numFmt numFmtId="171" formatCode="#,##0&quot; j&quot;\ ;\-#,##0\ "/>
  </numFmts>
  <fonts count="56">
    <font>
      <sz val="11"/>
      <color theme="1"/>
      <name val="Calibri"/>
      <family val="2"/>
      <scheme val="minor"/>
    </font>
    <font>
      <sz val="11"/>
      <color theme="1"/>
      <name val="Calibri"/>
      <family val="2"/>
      <scheme val="minor"/>
    </font>
    <font>
      <u/>
      <sz val="11"/>
      <color theme="10"/>
      <name val="Calibri"/>
      <family val="2"/>
      <scheme val="minor"/>
    </font>
    <font>
      <sz val="10"/>
      <name val="Arial"/>
      <family val="2"/>
    </font>
    <font>
      <b/>
      <sz val="11"/>
      <color theme="1" tint="0.249977111117893"/>
      <name val="Source Serif Pro"/>
      <family val="1"/>
    </font>
    <font>
      <sz val="11"/>
      <color theme="1" tint="0.249977111117893"/>
      <name val="Source Serif Pro"/>
      <family val="1"/>
    </font>
    <font>
      <b/>
      <sz val="10"/>
      <color theme="1" tint="0.249977111117893"/>
      <name val="Source Serif Pro"/>
      <family val="1"/>
    </font>
    <font>
      <sz val="11"/>
      <color rgb="FF000000"/>
      <name val="Calibri"/>
      <family val="2"/>
      <scheme val="minor"/>
    </font>
    <font>
      <sz val="10"/>
      <color theme="1" tint="0.249977111117893"/>
      <name val="Source Serif Pro"/>
      <family val="1"/>
    </font>
    <font>
      <sz val="10"/>
      <name val="MS Sans Serif"/>
      <family val="2"/>
    </font>
    <font>
      <b/>
      <sz val="10"/>
      <name val="Arial"/>
      <family val="2"/>
    </font>
    <font>
      <sz val="11"/>
      <color indexed="8"/>
      <name val="Calibri"/>
      <family val="2"/>
    </font>
    <font>
      <b/>
      <sz val="10"/>
      <name val="MS Sans Serif"/>
      <family val="2"/>
    </font>
    <font>
      <sz val="12"/>
      <color theme="1"/>
      <name val="Source Serif Pro"/>
      <family val="1"/>
    </font>
    <font>
      <sz val="10"/>
      <name val="Source Serif Pro"/>
      <family val="1"/>
    </font>
    <font>
      <sz val="11"/>
      <name val="Calibri"/>
    </font>
    <font>
      <sz val="11"/>
      <name val="Calibri"/>
      <family val="2"/>
    </font>
    <font>
      <sz val="10"/>
      <color theme="0"/>
      <name val="Source Serif Pro"/>
      <family val="1"/>
    </font>
    <font>
      <b/>
      <sz val="11"/>
      <color rgb="FF000000"/>
      <name val="Calibri"/>
      <family val="2"/>
      <scheme val="minor"/>
    </font>
    <font>
      <b/>
      <sz val="11"/>
      <color theme="1"/>
      <name val="Calibri"/>
      <family val="2"/>
      <scheme val="minor"/>
    </font>
    <font>
      <b/>
      <i/>
      <sz val="12"/>
      <color theme="1"/>
      <name val="Calibri"/>
      <family val="2"/>
      <scheme val="minor"/>
    </font>
    <font>
      <sz val="10"/>
      <color rgb="FF000000"/>
      <name val="Calibri"/>
      <family val="2"/>
      <scheme val="minor"/>
    </font>
    <font>
      <sz val="11"/>
      <color theme="1"/>
      <name val="Source Serif Pro"/>
      <family val="1"/>
    </font>
    <font>
      <b/>
      <sz val="11"/>
      <color theme="1"/>
      <name val="Source Serif Pro"/>
      <family val="1"/>
    </font>
    <font>
      <b/>
      <sz val="11"/>
      <color rgb="FF000000"/>
      <name val="Source Serif Pro"/>
      <family val="1"/>
    </font>
    <font>
      <b/>
      <i/>
      <sz val="11"/>
      <color theme="1"/>
      <name val="Source Serif Pro"/>
      <family val="1"/>
    </font>
    <font>
      <sz val="10"/>
      <color theme="1"/>
      <name val="Source Serif Pro"/>
      <family val="1"/>
    </font>
    <font>
      <b/>
      <sz val="10"/>
      <color theme="1"/>
      <name val="Source Serif Pro"/>
      <family val="1"/>
    </font>
    <font>
      <b/>
      <i/>
      <sz val="10"/>
      <color theme="1"/>
      <name val="Source Serif Pro"/>
      <family val="1"/>
    </font>
    <font>
      <sz val="10"/>
      <color theme="1" tint="0.499984740745262"/>
      <name val="Source Serif Pro"/>
      <family val="1"/>
    </font>
    <font>
      <b/>
      <sz val="10"/>
      <name val="Source Serif Pro"/>
      <family val="1"/>
    </font>
    <font>
      <i/>
      <sz val="11"/>
      <color theme="1" tint="0.499984740745262"/>
      <name val="Calibri"/>
      <family val="2"/>
      <scheme val="minor"/>
    </font>
    <font>
      <i/>
      <sz val="8"/>
      <color rgb="FF404040"/>
      <name val="Montserrat"/>
    </font>
    <font>
      <b/>
      <i/>
      <sz val="10"/>
      <color theme="1" tint="0.499984740745262"/>
      <name val="Source Serif Pro"/>
      <family val="1"/>
    </font>
    <font>
      <b/>
      <i/>
      <sz val="10"/>
      <name val="Source Serif Pro"/>
      <family val="1"/>
    </font>
    <font>
      <i/>
      <sz val="10"/>
      <name val="Source Serif Pro"/>
      <family val="1"/>
    </font>
    <font>
      <sz val="10"/>
      <color theme="1"/>
      <name val="Calibri"/>
      <family val="2"/>
      <scheme val="minor"/>
    </font>
    <font>
      <b/>
      <sz val="10"/>
      <color rgb="FF000000"/>
      <name val="Source Serif Pro"/>
      <family val="1"/>
    </font>
    <font>
      <sz val="10"/>
      <color rgb="FF000000"/>
      <name val="Source Serif Pro"/>
      <family val="1"/>
    </font>
    <font>
      <b/>
      <i/>
      <sz val="10"/>
      <color rgb="FF000000"/>
      <name val="Source Serif Pro"/>
      <family val="1"/>
    </font>
    <font>
      <b/>
      <sz val="11"/>
      <name val="Source Serif Pro"/>
      <family val="1"/>
    </font>
    <font>
      <b/>
      <sz val="12"/>
      <color rgb="FF000000"/>
      <name val="Source Serif Pro"/>
      <family val="1"/>
    </font>
    <font>
      <sz val="12"/>
      <color rgb="FF000000"/>
      <name val="Source Serif Pro"/>
      <family val="1"/>
    </font>
    <font>
      <i/>
      <sz val="12"/>
      <color theme="1"/>
      <name val="Source Serif Pro"/>
      <family val="1"/>
    </font>
    <font>
      <sz val="11"/>
      <color rgb="FF000000"/>
      <name val="Source Serif Pro"/>
      <family val="1"/>
    </font>
    <font>
      <sz val="11"/>
      <color rgb="FF808080"/>
      <name val="Source Serif Pro"/>
      <family val="1"/>
    </font>
    <font>
      <b/>
      <i/>
      <sz val="11"/>
      <color rgb="FF000000"/>
      <name val="Source Serif Pro"/>
      <family val="1"/>
    </font>
    <font>
      <b/>
      <sz val="10"/>
      <color theme="1" tint="0.499984740745262"/>
      <name val="Source Serif Pro"/>
      <family val="1"/>
    </font>
    <font>
      <b/>
      <i/>
      <sz val="9"/>
      <color rgb="FF000000"/>
      <name val="Montserrat"/>
    </font>
    <font>
      <b/>
      <i/>
      <sz val="10"/>
      <color rgb="FF404040"/>
      <name val="Montserrat"/>
    </font>
    <font>
      <b/>
      <i/>
      <sz val="10"/>
      <color theme="1"/>
      <name val="Montserrat"/>
    </font>
    <font>
      <b/>
      <i/>
      <u/>
      <sz val="10"/>
      <color rgb="FF404040"/>
      <name val="Montserrat"/>
    </font>
    <font>
      <sz val="11"/>
      <name val="Calibri"/>
      <family val="2"/>
      <scheme val="minor"/>
    </font>
    <font>
      <b/>
      <sz val="11"/>
      <name val="Calibri"/>
      <family val="2"/>
      <scheme val="minor"/>
    </font>
    <font>
      <u/>
      <sz val="11"/>
      <color theme="10"/>
      <name val="Source Serif Pro"/>
      <family val="1"/>
    </font>
    <font>
      <b/>
      <sz val="10"/>
      <color theme="9"/>
      <name val="Montserrat"/>
    </font>
  </fonts>
  <fills count="10">
    <fill>
      <patternFill patternType="none"/>
    </fill>
    <fill>
      <patternFill patternType="gray125"/>
    </fill>
    <fill>
      <patternFill patternType="solid">
        <fgColor theme="3" tint="0.79998168889431442"/>
        <bgColor indexed="64"/>
      </patternFill>
    </fill>
    <fill>
      <patternFill patternType="solid">
        <fgColor rgb="FFE4F1DC"/>
        <bgColor indexed="64"/>
      </patternFill>
    </fill>
    <fill>
      <patternFill patternType="solid">
        <fgColor rgb="FFD51953"/>
        <bgColor indexed="64"/>
      </patternFill>
    </fill>
    <fill>
      <patternFill patternType="solid">
        <fgColor theme="5"/>
        <bgColor indexed="64"/>
      </patternFill>
    </fill>
    <fill>
      <patternFill patternType="solid">
        <fgColor rgb="FFF18BAB"/>
        <bgColor indexed="64"/>
      </patternFill>
    </fill>
    <fill>
      <patternFill patternType="solid">
        <fgColor rgb="FFFFCF9B"/>
        <bgColor indexed="64"/>
      </patternFill>
    </fill>
    <fill>
      <patternFill patternType="solid">
        <fgColor theme="4" tint="0.39997558519241921"/>
        <bgColor indexed="64"/>
      </patternFill>
    </fill>
    <fill>
      <patternFill patternType="solid">
        <fgColor theme="9" tint="0.79998168889431442"/>
        <bgColor indexed="64"/>
      </patternFill>
    </fill>
  </fills>
  <borders count="50">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bottom/>
      <diagonal/>
    </border>
    <border>
      <left style="thin">
        <color indexed="8"/>
      </left>
      <right style="thin">
        <color indexed="8"/>
      </right>
      <top style="thin">
        <color indexed="8"/>
      </top>
      <bottom/>
      <diagonal/>
    </border>
    <border>
      <left/>
      <right style="thin">
        <color indexed="8"/>
      </right>
      <top style="thin">
        <color indexed="8"/>
      </top>
      <bottom/>
      <diagonal/>
    </border>
    <border>
      <left style="thin">
        <color indexed="8"/>
      </left>
      <right/>
      <top style="thin">
        <color indexed="8"/>
      </top>
      <bottom/>
      <diagonal/>
    </border>
    <border>
      <left/>
      <right style="thin">
        <color indexed="8"/>
      </right>
      <top/>
      <bottom/>
      <diagonal/>
    </border>
    <border>
      <left style="thin">
        <color indexed="8"/>
      </left>
      <right/>
      <top/>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indexed="8"/>
      </left>
      <right/>
      <top/>
      <bottom style="thin">
        <color indexed="8"/>
      </bottom>
      <diagonal/>
    </border>
    <border>
      <left style="medium">
        <color rgb="FFCAE3BA"/>
      </left>
      <right style="medium">
        <color rgb="FFCAE3BA"/>
      </right>
      <top style="medium">
        <color rgb="FFCAE3BA"/>
      </top>
      <bottom style="thick">
        <color rgb="FFAFD697"/>
      </bottom>
      <diagonal/>
    </border>
    <border>
      <left/>
      <right style="medium">
        <color rgb="FFCAE3BA"/>
      </right>
      <top style="medium">
        <color rgb="FFCAE3BA"/>
      </top>
      <bottom style="thick">
        <color rgb="FFAFD697"/>
      </bottom>
      <diagonal/>
    </border>
    <border>
      <left style="medium">
        <color rgb="FFCAE3BA"/>
      </left>
      <right style="medium">
        <color rgb="FFCAE3BA"/>
      </right>
      <top/>
      <bottom style="medium">
        <color rgb="FFCAE3BA"/>
      </bottom>
      <diagonal/>
    </border>
    <border>
      <left style="medium">
        <color rgb="FFCAE3BA"/>
      </left>
      <right style="medium">
        <color rgb="FFCAE3BA"/>
      </right>
      <top/>
      <bottom/>
      <diagonal/>
    </border>
    <border>
      <left/>
      <right style="medium">
        <color rgb="FFCAE3BA"/>
      </right>
      <top/>
      <bottom style="medium">
        <color rgb="FFCAE3BA"/>
      </bottom>
      <diagonal/>
    </border>
    <border>
      <left style="medium">
        <color rgb="FFCAE3BA"/>
      </left>
      <right style="medium">
        <color rgb="FFCAE3BA"/>
      </right>
      <top style="thick">
        <color rgb="FFAFD697"/>
      </top>
      <bottom/>
      <diagonal/>
    </border>
    <border>
      <left style="medium">
        <color rgb="FFCAE3BA"/>
      </left>
      <right style="medium">
        <color rgb="FFCAE3BA"/>
      </right>
      <top style="medium">
        <color rgb="FFCAE3BA"/>
      </top>
      <bottom/>
      <diagonal/>
    </border>
    <border>
      <left style="medium">
        <color rgb="FF7BBB53"/>
      </left>
      <right style="medium">
        <color rgb="FFCAE3BA"/>
      </right>
      <top style="medium">
        <color rgb="FF7BBB53"/>
      </top>
      <bottom style="thick">
        <color rgb="FFAFD697"/>
      </bottom>
      <diagonal/>
    </border>
    <border>
      <left/>
      <right style="medium">
        <color rgb="FFCAE3BA"/>
      </right>
      <top style="medium">
        <color rgb="FF7BBB53"/>
      </top>
      <bottom style="thick">
        <color rgb="FFAFD697"/>
      </bottom>
      <diagonal/>
    </border>
    <border>
      <left/>
      <right style="medium">
        <color rgb="FF7BBB53"/>
      </right>
      <top style="medium">
        <color rgb="FF7BBB53"/>
      </top>
      <bottom style="thick">
        <color rgb="FFAFD697"/>
      </bottom>
      <diagonal/>
    </border>
    <border>
      <left style="medium">
        <color rgb="FF7BBB53"/>
      </left>
      <right style="medium">
        <color rgb="FFCAE3BA"/>
      </right>
      <top/>
      <bottom style="thick">
        <color rgb="FFAFD697"/>
      </bottom>
      <diagonal/>
    </border>
    <border>
      <left/>
      <right style="medium">
        <color rgb="FFCAE3BA"/>
      </right>
      <top/>
      <bottom style="thick">
        <color rgb="FFAFD697"/>
      </bottom>
      <diagonal/>
    </border>
    <border>
      <left/>
      <right style="medium">
        <color rgb="FF7BBB53"/>
      </right>
      <top/>
      <bottom style="thick">
        <color rgb="FFAFD697"/>
      </bottom>
      <diagonal/>
    </border>
    <border>
      <left style="thin">
        <color indexed="64"/>
      </left>
      <right style="thin">
        <color indexed="64"/>
      </right>
      <top style="thin">
        <color indexed="64"/>
      </top>
      <bottom style="thin">
        <color indexed="64"/>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medium">
        <color indexed="64"/>
      </right>
      <top style="medium">
        <color auto="1"/>
      </top>
      <bottom style="thin">
        <color auto="1"/>
      </bottom>
      <diagonal/>
    </border>
    <border>
      <left style="medium">
        <color indexed="64"/>
      </left>
      <right style="thin">
        <color auto="1"/>
      </right>
      <top/>
      <bottom style="thin">
        <color auto="1"/>
      </bottom>
      <diagonal/>
    </border>
    <border>
      <left/>
      <right style="medium">
        <color indexed="64"/>
      </right>
      <top/>
      <bottom style="medium">
        <color indexed="64"/>
      </bottom>
      <diagonal/>
    </border>
    <border>
      <left/>
      <right style="thin">
        <color indexed="64"/>
      </right>
      <top/>
      <bottom style="thin">
        <color indexed="64"/>
      </bottom>
      <diagonal/>
    </border>
    <border>
      <left style="medium">
        <color rgb="FFCAE3BA"/>
      </left>
      <right style="medium">
        <color rgb="FFCAE3BA"/>
      </right>
      <top/>
      <bottom style="thick">
        <color rgb="FFAFD697"/>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medium">
        <color rgb="FFCAE3BA"/>
      </right>
      <top style="medium">
        <color rgb="FFCAE3BA"/>
      </top>
      <bottom/>
      <diagonal/>
    </border>
    <border>
      <left/>
      <right style="medium">
        <color rgb="FFCAE3BA"/>
      </right>
      <top/>
      <bottom/>
      <diagonal/>
    </border>
    <border>
      <left style="medium">
        <color rgb="FFCAE3BA"/>
      </left>
      <right/>
      <top style="medium">
        <color rgb="FFCAE3BA"/>
      </top>
      <bottom style="medium">
        <color rgb="FFCAE3BA"/>
      </bottom>
      <diagonal/>
    </border>
    <border>
      <left/>
      <right style="medium">
        <color rgb="FFCAE3BA"/>
      </right>
      <top style="medium">
        <color rgb="FFCAE3BA"/>
      </top>
      <bottom style="medium">
        <color rgb="FFCAE3BA"/>
      </bottom>
      <diagonal/>
    </border>
    <border>
      <left style="medium">
        <color rgb="FFCAE3BA"/>
      </left>
      <right style="medium">
        <color rgb="FFCAE3BA"/>
      </right>
      <top/>
      <bottom style="medium">
        <color rgb="FF7BBB53"/>
      </bottom>
      <diagonal/>
    </border>
    <border>
      <left/>
      <right style="medium">
        <color rgb="FFCAE3BA"/>
      </right>
      <top/>
      <bottom style="medium">
        <color rgb="FF7BBB53"/>
      </bottom>
      <diagonal/>
    </border>
    <border>
      <left style="medium">
        <color rgb="FFCAE3BA"/>
      </left>
      <right style="medium">
        <color rgb="FFCAE3BA"/>
      </right>
      <top style="medium">
        <color rgb="FF7BBB53"/>
      </top>
      <bottom/>
      <diagonal/>
    </border>
    <border>
      <left style="medium">
        <color rgb="FFCAE3BA"/>
      </left>
      <right/>
      <top style="medium">
        <color rgb="FFCAE3BA"/>
      </top>
      <bottom style="medium">
        <color rgb="FF7BBB53"/>
      </bottom>
      <diagonal/>
    </border>
    <border>
      <left/>
      <right style="medium">
        <color rgb="FFCAE3BA"/>
      </right>
      <top style="medium">
        <color rgb="FFCAE3BA"/>
      </top>
      <bottom style="medium">
        <color rgb="FF7BBB53"/>
      </bottom>
      <diagonal/>
    </border>
  </borders>
  <cellStyleXfs count="30">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0" borderId="0" applyNumberFormat="0" applyFill="0" applyBorder="0" applyAlignment="0" applyProtection="0"/>
    <xf numFmtId="0" fontId="1" fillId="0" borderId="0"/>
    <xf numFmtId="0" fontId="3" fillId="0" borderId="0"/>
    <xf numFmtId="0" fontId="7" fillId="0" borderId="0"/>
    <xf numFmtId="9" fontId="1" fillId="0" borderId="0" applyFont="0" applyFill="0" applyBorder="0" applyAlignment="0" applyProtection="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9" fontId="15" fillId="0" borderId="0" applyFont="0" applyFill="0" applyBorder="0" applyAlignment="0" applyProtection="0"/>
    <xf numFmtId="43" fontId="7" fillId="0" borderId="0" applyFont="0" applyFill="0" applyBorder="0" applyAlignment="0" applyProtection="0"/>
    <xf numFmtId="0" fontId="1" fillId="0" borderId="0"/>
  </cellStyleXfs>
  <cellXfs count="269">
    <xf numFmtId="0" fontId="0" fillId="0" borderId="0" xfId="0"/>
    <xf numFmtId="0" fontId="6" fillId="0" borderId="0" xfId="0" applyFont="1" applyAlignment="1">
      <alignment horizontal="left" vertical="center"/>
    </xf>
    <xf numFmtId="0" fontId="7" fillId="0" borderId="0" xfId="6"/>
    <xf numFmtId="0" fontId="8" fillId="0" borderId="0" xfId="0" applyFont="1" applyAlignment="1">
      <alignment horizontal="left" vertical="center"/>
    </xf>
    <xf numFmtId="0" fontId="10" fillId="0" borderId="0" xfId="8" applyFont="1" applyAlignment="1">
      <alignment horizontal="left"/>
    </xf>
    <xf numFmtId="0" fontId="3" fillId="0" borderId="0" xfId="8" applyFont="1"/>
    <xf numFmtId="0" fontId="9" fillId="0" borderId="0" xfId="8"/>
    <xf numFmtId="0" fontId="10" fillId="0" borderId="2" xfId="8" applyFont="1" applyBorder="1" applyAlignment="1">
      <alignment horizontal="center" vertical="center" wrapText="1"/>
    </xf>
    <xf numFmtId="0" fontId="10" fillId="0" borderId="0" xfId="8" applyFont="1" applyAlignment="1">
      <alignment horizontal="center" vertical="center" wrapText="1"/>
    </xf>
    <xf numFmtId="0" fontId="3" fillId="0" borderId="4" xfId="8" applyFont="1" applyBorder="1" applyAlignment="1">
      <alignment horizontal="left" wrapText="1"/>
    </xf>
    <xf numFmtId="167" fontId="9" fillId="0" borderId="0" xfId="8" applyNumberFormat="1"/>
    <xf numFmtId="1" fontId="3" fillId="0" borderId="0" xfId="8" applyNumberFormat="1" applyFont="1" applyAlignment="1">
      <alignment horizontal="center"/>
    </xf>
    <xf numFmtId="167" fontId="3" fillId="0" borderId="0" xfId="8" applyNumberFormat="1" applyFont="1" applyAlignment="1">
      <alignment horizontal="center"/>
    </xf>
    <xf numFmtId="2" fontId="3" fillId="0" borderId="0" xfId="8" applyNumberFormat="1" applyFont="1" applyAlignment="1">
      <alignment horizontal="center"/>
    </xf>
    <xf numFmtId="0" fontId="3" fillId="0" borderId="10" xfId="8" applyFont="1" applyBorder="1" applyAlignment="1">
      <alignment horizontal="left" wrapText="1"/>
    </xf>
    <xf numFmtId="166" fontId="9" fillId="0" borderId="0" xfId="8" applyNumberFormat="1"/>
    <xf numFmtId="9" fontId="0" fillId="0" borderId="0" xfId="7" applyFont="1"/>
    <xf numFmtId="0" fontId="14" fillId="0" borderId="0" xfId="26" applyFont="1"/>
    <xf numFmtId="0" fontId="14" fillId="0" borderId="0" xfId="26" applyFont="1" applyAlignment="1">
      <alignment horizontal="center" vertical="center" wrapText="1"/>
    </xf>
    <xf numFmtId="0" fontId="17" fillId="0" borderId="0" xfId="26" applyFont="1"/>
    <xf numFmtId="0" fontId="17" fillId="0" borderId="0" xfId="26" applyFont="1" applyAlignment="1">
      <alignment horizontal="center" vertical="center" wrapText="1"/>
    </xf>
    <xf numFmtId="0" fontId="18" fillId="0" borderId="0" xfId="6" applyFont="1" applyAlignment="1">
      <alignment horizontal="center" vertical="center" wrapText="1"/>
    </xf>
    <xf numFmtId="169" fontId="18" fillId="0" borderId="0" xfId="6" applyNumberFormat="1" applyFont="1" applyAlignment="1">
      <alignment horizontal="center" vertical="center" wrapText="1"/>
    </xf>
    <xf numFmtId="0" fontId="7" fillId="0" borderId="0" xfId="6" applyAlignment="1">
      <alignment vertical="center" wrapText="1"/>
    </xf>
    <xf numFmtId="164" fontId="0" fillId="0" borderId="0" xfId="28" applyNumberFormat="1" applyFont="1" applyAlignment="1">
      <alignment vertical="center" wrapText="1"/>
    </xf>
    <xf numFmtId="164" fontId="7" fillId="0" borderId="0" xfId="6" applyNumberFormat="1"/>
    <xf numFmtId="169" fontId="7" fillId="0" borderId="0" xfId="6" applyNumberFormat="1"/>
    <xf numFmtId="164" fontId="0" fillId="0" borderId="0" xfId="28" applyNumberFormat="1" applyFont="1"/>
    <xf numFmtId="9" fontId="14" fillId="0" borderId="0" xfId="7" applyFont="1"/>
    <xf numFmtId="4" fontId="3" fillId="0" borderId="0" xfId="8" applyNumberFormat="1" applyFont="1"/>
    <xf numFmtId="4" fontId="10" fillId="0" borderId="2" xfId="8" applyNumberFormat="1" applyFont="1" applyBorder="1" applyAlignment="1">
      <alignment horizontal="center" vertical="center" wrapText="1"/>
    </xf>
    <xf numFmtId="4" fontId="10" fillId="0" borderId="3" xfId="8" applyNumberFormat="1" applyFont="1" applyBorder="1" applyAlignment="1">
      <alignment horizontal="center" vertical="center" wrapText="1"/>
    </xf>
    <xf numFmtId="4" fontId="3" fillId="0" borderId="5" xfId="8" applyNumberFormat="1" applyFont="1" applyBorder="1" applyAlignment="1">
      <alignment horizontal="center"/>
    </xf>
    <xf numFmtId="4" fontId="3" fillId="0" borderId="6" xfId="8" applyNumberFormat="1" applyFont="1" applyBorder="1" applyAlignment="1">
      <alignment horizontal="center"/>
    </xf>
    <xf numFmtId="4" fontId="3" fillId="0" borderId="7" xfId="8" applyNumberFormat="1" applyFont="1" applyBorder="1" applyAlignment="1">
      <alignment horizontal="center"/>
    </xf>
    <xf numFmtId="4" fontId="3" fillId="0" borderId="4" xfId="8" applyNumberFormat="1" applyFont="1" applyBorder="1" applyAlignment="1">
      <alignment horizontal="center"/>
    </xf>
    <xf numFmtId="4" fontId="3" fillId="0" borderId="8" xfId="8" applyNumberFormat="1" applyFont="1" applyBorder="1" applyAlignment="1">
      <alignment horizontal="center"/>
    </xf>
    <xf numFmtId="4" fontId="3" fillId="0" borderId="9" xfId="8" applyNumberFormat="1" applyFont="1" applyBorder="1" applyAlignment="1">
      <alignment horizontal="center"/>
    </xf>
    <xf numFmtId="4" fontId="3" fillId="0" borderId="10" xfId="8" applyNumberFormat="1" applyFont="1" applyBorder="1" applyAlignment="1">
      <alignment horizontal="center"/>
    </xf>
    <xf numFmtId="4" fontId="11" fillId="0" borderId="11" xfId="8" applyNumberFormat="1" applyFont="1" applyBorder="1" applyAlignment="1">
      <alignment horizontal="center"/>
    </xf>
    <xf numFmtId="4" fontId="11" fillId="0" borderId="12" xfId="8" applyNumberFormat="1" applyFont="1" applyBorder="1" applyAlignment="1">
      <alignment horizontal="center"/>
    </xf>
    <xf numFmtId="4" fontId="9" fillId="0" borderId="0" xfId="8" applyNumberFormat="1"/>
    <xf numFmtId="4" fontId="3" fillId="0" borderId="0" xfId="8" applyNumberFormat="1" applyFont="1" applyAlignment="1">
      <alignment horizontal="right"/>
    </xf>
    <xf numFmtId="4" fontId="10" fillId="0" borderId="5" xfId="8" applyNumberFormat="1" applyFont="1" applyBorder="1" applyAlignment="1">
      <alignment horizontal="center"/>
    </xf>
    <xf numFmtId="4" fontId="10" fillId="0" borderId="4" xfId="8" applyNumberFormat="1" applyFont="1" applyBorder="1" applyAlignment="1">
      <alignment horizontal="center"/>
    </xf>
    <xf numFmtId="4" fontId="10" fillId="0" borderId="10" xfId="8" applyNumberFormat="1" applyFont="1" applyBorder="1" applyAlignment="1">
      <alignment horizontal="center"/>
    </xf>
    <xf numFmtId="4" fontId="12" fillId="0" borderId="0" xfId="8" applyNumberFormat="1" applyFont="1"/>
    <xf numFmtId="0" fontId="4" fillId="0" borderId="0" xfId="0" applyFont="1" applyAlignment="1">
      <alignment horizontal="left" vertical="center"/>
    </xf>
    <xf numFmtId="0" fontId="5" fillId="0" borderId="0" xfId="0" applyFont="1" applyAlignment="1">
      <alignment horizontal="left" vertical="center"/>
    </xf>
    <xf numFmtId="9" fontId="0" fillId="0" borderId="1" xfId="7" applyFont="1" applyBorder="1"/>
    <xf numFmtId="9" fontId="0" fillId="0" borderId="27" xfId="7" applyFont="1" applyBorder="1"/>
    <xf numFmtId="9" fontId="0" fillId="0" borderId="28" xfId="7" applyFont="1" applyBorder="1"/>
    <xf numFmtId="9" fontId="0" fillId="0" borderId="29" xfId="7" applyFont="1" applyBorder="1"/>
    <xf numFmtId="0" fontId="21" fillId="0" borderId="0" xfId="6" applyFont="1"/>
    <xf numFmtId="0" fontId="0" fillId="0" borderId="31" xfId="0" applyBorder="1"/>
    <xf numFmtId="0" fontId="0" fillId="0" borderId="32" xfId="0" applyBorder="1"/>
    <xf numFmtId="0" fontId="0" fillId="0" borderId="34" xfId="0" applyBorder="1"/>
    <xf numFmtId="0" fontId="20" fillId="0" borderId="35" xfId="0" applyFont="1" applyBorder="1"/>
    <xf numFmtId="0" fontId="19" fillId="0" borderId="30" xfId="0" applyFont="1" applyBorder="1" applyAlignment="1">
      <alignment horizontal="center"/>
    </xf>
    <xf numFmtId="0" fontId="19" fillId="0" borderId="33" xfId="0" applyFont="1" applyBorder="1" applyAlignment="1">
      <alignment horizontal="center"/>
    </xf>
    <xf numFmtId="9" fontId="24" fillId="3" borderId="17" xfId="0" applyNumberFormat="1" applyFont="1" applyFill="1" applyBorder="1" applyAlignment="1">
      <alignment horizontal="center" vertical="center"/>
    </xf>
    <xf numFmtId="0" fontId="26" fillId="0" borderId="36" xfId="13" applyFont="1" applyFill="1" applyBorder="1" applyAlignment="1">
      <alignment vertical="center" wrapText="1"/>
    </xf>
    <xf numFmtId="0" fontId="27" fillId="0" borderId="26" xfId="16" applyFont="1" applyFill="1" applyBorder="1" applyAlignment="1">
      <alignment horizontal="center" vertical="center" wrapText="1"/>
    </xf>
    <xf numFmtId="0" fontId="27" fillId="0" borderId="26" xfId="15" applyFont="1" applyFill="1" applyBorder="1" applyAlignment="1">
      <alignment horizontal="center" vertical="center" wrapText="1"/>
    </xf>
    <xf numFmtId="49" fontId="26" fillId="0" borderId="26" xfId="20" applyNumberFormat="1" applyFont="1" applyFill="1" applyBorder="1" applyAlignment="1">
      <alignment horizontal="left" vertical="center" wrapText="1"/>
    </xf>
    <xf numFmtId="168" fontId="26" fillId="0" borderId="26" xfId="22" applyNumberFormat="1" applyFont="1" applyFill="1" applyBorder="1" applyAlignment="1">
      <alignment horizontal="center" vertical="center"/>
    </xf>
    <xf numFmtId="168" fontId="26" fillId="0" borderId="26" xfId="21" applyNumberFormat="1" applyFont="1" applyFill="1" applyBorder="1" applyAlignment="1">
      <alignment horizontal="center" vertical="center"/>
    </xf>
    <xf numFmtId="49" fontId="26" fillId="0" borderId="26" xfId="23" applyNumberFormat="1" applyFont="1" applyFill="1" applyBorder="1" applyAlignment="1">
      <alignment horizontal="left" vertical="center" wrapText="1"/>
    </xf>
    <xf numFmtId="168" fontId="26" fillId="0" borderId="26" xfId="25" applyNumberFormat="1" applyFont="1" applyFill="1" applyBorder="1" applyAlignment="1">
      <alignment horizontal="center" vertical="center"/>
    </xf>
    <xf numFmtId="168" fontId="26" fillId="0" borderId="26" xfId="24" applyNumberFormat="1" applyFont="1" applyFill="1" applyBorder="1" applyAlignment="1">
      <alignment horizontal="center" vertical="center"/>
    </xf>
    <xf numFmtId="0" fontId="27" fillId="0" borderId="26" xfId="0" applyFont="1" applyBorder="1" applyAlignment="1">
      <alignment horizontal="center" vertical="center"/>
    </xf>
    <xf numFmtId="0" fontId="27" fillId="0" borderId="26" xfId="0" applyFont="1" applyBorder="1" applyAlignment="1">
      <alignment horizontal="center" vertical="center" wrapText="1"/>
    </xf>
    <xf numFmtId="0" fontId="26" fillId="8" borderId="26" xfId="0" applyFont="1" applyFill="1" applyBorder="1"/>
    <xf numFmtId="9" fontId="26" fillId="8" borderId="26" xfId="7" applyFont="1" applyFill="1" applyBorder="1"/>
    <xf numFmtId="0" fontId="26" fillId="9" borderId="26" xfId="0" applyFont="1" applyFill="1" applyBorder="1"/>
    <xf numFmtId="9" fontId="26" fillId="9" borderId="26" xfId="7" applyFont="1" applyFill="1" applyBorder="1"/>
    <xf numFmtId="0" fontId="26" fillId="0" borderId="26" xfId="0" applyFont="1" applyBorder="1"/>
    <xf numFmtId="9" fontId="26" fillId="0" borderId="26" xfId="0" applyNumberFormat="1" applyFont="1" applyBorder="1"/>
    <xf numFmtId="49" fontId="26" fillId="0" borderId="1" xfId="20" applyNumberFormat="1" applyFont="1" applyFill="1" applyBorder="1" applyAlignment="1">
      <alignment vertical="center" wrapText="1"/>
    </xf>
    <xf numFmtId="168" fontId="26" fillId="0" borderId="1" xfId="21" applyNumberFormat="1" applyFont="1" applyFill="1" applyBorder="1" applyAlignment="1">
      <alignment horizontal="center" vertical="center"/>
    </xf>
    <xf numFmtId="168" fontId="26" fillId="0" borderId="1" xfId="22" applyNumberFormat="1" applyFont="1" applyFill="1" applyBorder="1" applyAlignment="1">
      <alignment horizontal="center" vertical="center"/>
    </xf>
    <xf numFmtId="49" fontId="26" fillId="0" borderId="1" xfId="20" applyNumberFormat="1" applyFont="1" applyFill="1" applyBorder="1" applyAlignment="1">
      <alignment horizontal="left" vertical="center" wrapText="1"/>
    </xf>
    <xf numFmtId="49" fontId="26" fillId="0" borderId="1" xfId="23" applyNumberFormat="1" applyFont="1" applyFill="1" applyBorder="1" applyAlignment="1">
      <alignment horizontal="left" vertical="center" wrapText="1"/>
    </xf>
    <xf numFmtId="168" fontId="26" fillId="0" borderId="1" xfId="24" applyNumberFormat="1" applyFont="1" applyFill="1" applyBorder="1" applyAlignment="1">
      <alignment horizontal="center" vertical="center"/>
    </xf>
    <xf numFmtId="168" fontId="26" fillId="0" borderId="1" xfId="25" applyNumberFormat="1" applyFont="1" applyFill="1" applyBorder="1" applyAlignment="1">
      <alignment horizontal="center" vertical="center"/>
    </xf>
    <xf numFmtId="0" fontId="26" fillId="0" borderId="0" xfId="13" applyFont="1" applyFill="1" applyBorder="1" applyAlignment="1">
      <alignment vertical="center" wrapText="1"/>
    </xf>
    <xf numFmtId="0" fontId="27" fillId="0" borderId="1" xfId="15" applyFont="1" applyFill="1" applyBorder="1" applyAlignment="1">
      <alignment horizontal="center" vertical="center" wrapText="1"/>
    </xf>
    <xf numFmtId="0" fontId="27" fillId="0" borderId="1" xfId="16" applyFont="1" applyFill="1" applyBorder="1" applyAlignment="1">
      <alignment horizontal="center" vertical="center" wrapText="1"/>
    </xf>
    <xf numFmtId="0" fontId="26" fillId="0" borderId="1" xfId="0" applyFont="1" applyBorder="1"/>
    <xf numFmtId="9" fontId="26" fillId="0" borderId="1" xfId="7" applyFont="1" applyBorder="1"/>
    <xf numFmtId="0" fontId="27" fillId="0" borderId="1" xfId="0" applyFont="1" applyBorder="1"/>
    <xf numFmtId="0" fontId="26" fillId="0" borderId="0" xfId="0" applyFont="1"/>
    <xf numFmtId="0" fontId="26" fillId="0" borderId="1" xfId="0" applyFont="1" applyBorder="1" applyAlignment="1">
      <alignment horizontal="center"/>
    </xf>
    <xf numFmtId="9" fontId="26" fillId="0" borderId="1" xfId="7" applyFont="1" applyBorder="1" applyAlignment="1">
      <alignment horizontal="center"/>
    </xf>
    <xf numFmtId="9" fontId="29" fillId="0" borderId="1" xfId="7" applyFont="1" applyBorder="1" applyAlignment="1">
      <alignment horizontal="center"/>
    </xf>
    <xf numFmtId="0" fontId="0" fillId="0" borderId="0" xfId="0" applyAlignment="1">
      <alignment wrapText="1"/>
    </xf>
    <xf numFmtId="0" fontId="30" fillId="0" borderId="1" xfId="0" applyFont="1" applyBorder="1" applyAlignment="1">
      <alignment horizontal="center" vertical="top" wrapText="1"/>
    </xf>
    <xf numFmtId="0" fontId="27" fillId="0" borderId="1" xfId="0" applyFont="1" applyBorder="1" applyAlignment="1">
      <alignment horizontal="center" vertical="center" wrapText="1"/>
    </xf>
    <xf numFmtId="0" fontId="30" fillId="0" borderId="1" xfId="0" applyFont="1" applyBorder="1" applyAlignment="1">
      <alignment horizontal="left" vertical="top" wrapText="1"/>
    </xf>
    <xf numFmtId="9" fontId="26" fillId="0" borderId="1" xfId="7" applyFont="1" applyBorder="1" applyAlignment="1">
      <alignment horizontal="center" vertical="center" wrapText="1"/>
    </xf>
    <xf numFmtId="9" fontId="26" fillId="0" borderId="1" xfId="0" applyNumberFormat="1" applyFont="1" applyBorder="1" applyAlignment="1">
      <alignment horizontal="center" vertical="center" wrapText="1"/>
    </xf>
    <xf numFmtId="0" fontId="14" fillId="0" borderId="1" xfId="26" applyFont="1" applyBorder="1"/>
    <xf numFmtId="9" fontId="14" fillId="0" borderId="1" xfId="7" applyFont="1" applyBorder="1"/>
    <xf numFmtId="9" fontId="26" fillId="0" borderId="1" xfId="0" applyNumberFormat="1" applyFont="1" applyBorder="1"/>
    <xf numFmtId="9" fontId="31" fillId="0" borderId="1" xfId="0" applyNumberFormat="1" applyFont="1" applyBorder="1"/>
    <xf numFmtId="0" fontId="6" fillId="0" borderId="1" xfId="0" applyFont="1" applyBorder="1" applyAlignment="1">
      <alignment horizontal="left" vertical="center"/>
    </xf>
    <xf numFmtId="0" fontId="0" fillId="0" borderId="0" xfId="0" applyAlignment="1">
      <alignment horizontal="center" vertical="center"/>
    </xf>
    <xf numFmtId="1" fontId="0" fillId="0" borderId="0" xfId="0" applyNumberFormat="1" applyAlignment="1">
      <alignment horizontal="center" vertical="center"/>
    </xf>
    <xf numFmtId="1" fontId="26" fillId="0" borderId="1" xfId="0" applyNumberFormat="1" applyFont="1" applyBorder="1" applyAlignment="1">
      <alignment horizontal="center" vertical="center"/>
    </xf>
    <xf numFmtId="0" fontId="30" fillId="0" borderId="1" xfId="0" applyFont="1" applyBorder="1" applyAlignment="1">
      <alignment horizontal="center" vertical="center" wrapText="1"/>
    </xf>
    <xf numFmtId="9" fontId="14" fillId="0" borderId="1" xfId="26" applyNumberFormat="1" applyFont="1" applyBorder="1"/>
    <xf numFmtId="9" fontId="14" fillId="0" borderId="1" xfId="27" applyFont="1" applyBorder="1"/>
    <xf numFmtId="0" fontId="30" fillId="0" borderId="1" xfId="26" applyFont="1" applyBorder="1"/>
    <xf numFmtId="0" fontId="14" fillId="0" borderId="0" xfId="26" applyFont="1" applyFill="1"/>
    <xf numFmtId="0" fontId="27" fillId="0" borderId="0" xfId="0" applyFont="1" applyBorder="1"/>
    <xf numFmtId="0" fontId="27" fillId="0" borderId="1" xfId="0" applyFont="1" applyBorder="1" applyAlignment="1">
      <alignment wrapText="1"/>
    </xf>
    <xf numFmtId="0" fontId="33" fillId="0" borderId="1" xfId="0" applyFont="1" applyFill="1" applyBorder="1" applyAlignment="1">
      <alignment horizontal="left" vertical="center"/>
    </xf>
    <xf numFmtId="9" fontId="27" fillId="0" borderId="1" xfId="7" applyFont="1" applyBorder="1" applyAlignment="1">
      <alignment horizontal="center" vertical="center" wrapText="1"/>
    </xf>
    <xf numFmtId="0" fontId="27" fillId="0" borderId="0" xfId="0" applyFont="1" applyBorder="1" applyAlignment="1">
      <alignment wrapText="1"/>
    </xf>
    <xf numFmtId="0" fontId="30" fillId="0" borderId="1" xfId="0" applyFont="1" applyBorder="1" applyAlignment="1">
      <alignment horizontal="left" vertical="center"/>
    </xf>
    <xf numFmtId="9" fontId="30" fillId="0" borderId="1" xfId="0" applyNumberFormat="1" applyFont="1" applyBorder="1"/>
    <xf numFmtId="0" fontId="19" fillId="0" borderId="0" xfId="0" applyFont="1"/>
    <xf numFmtId="0" fontId="14" fillId="0" borderId="0" xfId="26" applyFont="1" applyAlignment="1">
      <alignment horizontal="center" vertical="center" wrapText="1"/>
    </xf>
    <xf numFmtId="0" fontId="14" fillId="0" borderId="0" xfId="26" applyFont="1" applyAlignment="1">
      <alignment vertical="center" wrapText="1"/>
    </xf>
    <xf numFmtId="0" fontId="17" fillId="0" borderId="0" xfId="26" applyFont="1" applyAlignment="1">
      <alignment horizontal="left" vertical="center" wrapText="1"/>
    </xf>
    <xf numFmtId="0" fontId="17" fillId="0" borderId="0" xfId="26" applyFont="1" applyAlignment="1">
      <alignment horizontal="left"/>
    </xf>
    <xf numFmtId="0" fontId="14" fillId="0" borderId="0" xfId="26" applyFont="1" applyAlignment="1">
      <alignment horizontal="left" vertical="center" wrapText="1"/>
    </xf>
    <xf numFmtId="0" fontId="30" fillId="0" borderId="1" xfId="26" applyFont="1" applyBorder="1" applyAlignment="1">
      <alignment horizontal="left"/>
    </xf>
    <xf numFmtId="6" fontId="30" fillId="0" borderId="1" xfId="26" applyNumberFormat="1" applyFont="1" applyBorder="1" applyAlignment="1">
      <alignment horizontal="left" vertical="center" wrapText="1"/>
    </xf>
    <xf numFmtId="0" fontId="30" fillId="0" borderId="1" xfId="26" applyFont="1" applyBorder="1" applyAlignment="1">
      <alignment horizontal="left" vertical="center" wrapText="1"/>
    </xf>
    <xf numFmtId="0" fontId="0" fillId="0" borderId="0" xfId="0" applyAlignment="1">
      <alignment horizontal="center" vertical="center" wrapText="1"/>
    </xf>
    <xf numFmtId="0" fontId="17" fillId="0" borderId="0" xfId="26" applyFont="1" applyAlignment="1">
      <alignment wrapText="1"/>
    </xf>
    <xf numFmtId="0" fontId="30" fillId="0" borderId="1" xfId="26" applyFont="1" applyBorder="1" applyAlignment="1">
      <alignment wrapText="1"/>
    </xf>
    <xf numFmtId="0" fontId="14" fillId="0" borderId="0" xfId="26" applyFont="1" applyAlignment="1">
      <alignment wrapText="1"/>
    </xf>
    <xf numFmtId="0" fontId="30" fillId="0" borderId="1" xfId="26" applyFont="1" applyBorder="1" applyAlignment="1">
      <alignment horizontal="center" vertical="center" wrapText="1"/>
    </xf>
    <xf numFmtId="9" fontId="14" fillId="0" borderId="1" xfId="26" applyNumberFormat="1" applyFont="1" applyBorder="1" applyAlignment="1">
      <alignment horizontal="center" vertical="center" wrapText="1"/>
    </xf>
    <xf numFmtId="0" fontId="34" fillId="0" borderId="1" xfId="26" applyFont="1" applyBorder="1" applyAlignment="1">
      <alignment horizontal="left"/>
    </xf>
    <xf numFmtId="9" fontId="35" fillId="0" borderId="1" xfId="26" applyNumberFormat="1" applyFont="1" applyBorder="1" applyAlignment="1">
      <alignment horizontal="center" vertical="center" wrapText="1"/>
    </xf>
    <xf numFmtId="0" fontId="35" fillId="0" borderId="0" xfId="26" applyFont="1"/>
    <xf numFmtId="0" fontId="30" fillId="0" borderId="1" xfId="26" applyFont="1" applyBorder="1" applyAlignment="1"/>
    <xf numFmtId="0" fontId="16" fillId="0" borderId="0" xfId="26" applyFont="1" applyFill="1" applyAlignment="1"/>
    <xf numFmtId="9" fontId="14" fillId="0" borderId="1" xfId="26" applyNumberFormat="1" applyFont="1" applyBorder="1" applyAlignment="1">
      <alignment horizontal="center" vertical="center"/>
    </xf>
    <xf numFmtId="0" fontId="34" fillId="0" borderId="1" xfId="26" applyFont="1" applyBorder="1"/>
    <xf numFmtId="9" fontId="35" fillId="0" borderId="1" xfId="26" applyNumberFormat="1" applyFont="1" applyBorder="1" applyAlignment="1">
      <alignment horizontal="center" vertical="center"/>
    </xf>
    <xf numFmtId="0" fontId="27" fillId="0" borderId="41" xfId="0" applyFont="1" applyBorder="1" applyAlignment="1">
      <alignment horizontal="center" vertical="center"/>
    </xf>
    <xf numFmtId="0" fontId="27" fillId="0" borderId="42" xfId="0" applyFont="1" applyBorder="1" applyAlignment="1">
      <alignment horizontal="center" vertical="center"/>
    </xf>
    <xf numFmtId="0" fontId="27" fillId="0" borderId="24" xfId="0" applyFont="1" applyBorder="1" applyAlignment="1">
      <alignment horizontal="center" vertical="center"/>
    </xf>
    <xf numFmtId="0" fontId="26" fillId="0" borderId="17" xfId="0" applyFont="1" applyBorder="1" applyAlignment="1">
      <alignment vertical="center"/>
    </xf>
    <xf numFmtId="0" fontId="27" fillId="0" borderId="17" xfId="0" applyFont="1" applyBorder="1" applyAlignment="1">
      <alignment horizontal="center" vertical="center" wrapText="1"/>
    </xf>
    <xf numFmtId="0" fontId="26" fillId="0" borderId="17" xfId="0" applyFont="1" applyBorder="1" applyAlignment="1">
      <alignment horizontal="center" vertical="center"/>
    </xf>
    <xf numFmtId="0" fontId="26" fillId="0" borderId="17" xfId="0" applyFont="1" applyBorder="1" applyAlignment="1">
      <alignment horizontal="center" vertical="center" wrapText="1"/>
    </xf>
    <xf numFmtId="0" fontId="28" fillId="0" borderId="17" xfId="0" applyFont="1" applyBorder="1" applyAlignment="1">
      <alignment horizontal="center" vertical="center"/>
    </xf>
    <xf numFmtId="0" fontId="28" fillId="0" borderId="17" xfId="0" applyFont="1" applyBorder="1" applyAlignment="1">
      <alignment horizontal="center" vertical="center" wrapText="1"/>
    </xf>
    <xf numFmtId="0" fontId="36" fillId="0" borderId="0" xfId="0" applyFont="1"/>
    <xf numFmtId="0" fontId="27" fillId="0" borderId="41" xfId="0" applyFont="1" applyBorder="1" applyAlignment="1">
      <alignment horizontal="center" vertical="center" wrapText="1"/>
    </xf>
    <xf numFmtId="0" fontId="27" fillId="0" borderId="42" xfId="0" applyFont="1" applyBorder="1" applyAlignment="1">
      <alignment horizontal="center" vertical="center" wrapText="1"/>
    </xf>
    <xf numFmtId="0" fontId="27" fillId="0" borderId="24" xfId="0" applyFont="1" applyBorder="1" applyAlignment="1">
      <alignment horizontal="center" vertical="center" wrapText="1"/>
    </xf>
    <xf numFmtId="9" fontId="38" fillId="0" borderId="17" xfId="0" applyNumberFormat="1" applyFont="1" applyBorder="1" applyAlignment="1">
      <alignment horizontal="center" vertical="center"/>
    </xf>
    <xf numFmtId="9" fontId="37" fillId="3" borderId="17" xfId="0" applyNumberFormat="1" applyFont="1" applyFill="1" applyBorder="1" applyAlignment="1">
      <alignment horizontal="center" vertical="center"/>
    </xf>
    <xf numFmtId="0" fontId="26" fillId="0" borderId="46" xfId="0" applyFont="1" applyBorder="1" applyAlignment="1">
      <alignment vertical="center"/>
    </xf>
    <xf numFmtId="9" fontId="38" fillId="0" borderId="46" xfId="0" applyNumberFormat="1" applyFont="1" applyBorder="1" applyAlignment="1">
      <alignment horizontal="center" vertical="center"/>
    </xf>
    <xf numFmtId="9" fontId="39" fillId="0" borderId="46" xfId="0" applyNumberFormat="1" applyFont="1" applyBorder="1" applyAlignment="1">
      <alignment horizontal="center" vertical="center"/>
    </xf>
    <xf numFmtId="0" fontId="40" fillId="2" borderId="0" xfId="5" applyFont="1" applyFill="1" applyAlignment="1">
      <alignment vertical="center" wrapText="1"/>
    </xf>
    <xf numFmtId="0" fontId="30" fillId="0" borderId="1" xfId="0" applyFont="1" applyBorder="1" applyAlignment="1">
      <alignment horizontal="center" vertical="top"/>
    </xf>
    <xf numFmtId="164" fontId="26" fillId="0" borderId="1" xfId="1" applyNumberFormat="1" applyFont="1" applyBorder="1"/>
    <xf numFmtId="0" fontId="26" fillId="0" borderId="1" xfId="0" applyFont="1" applyFill="1" applyBorder="1"/>
    <xf numFmtId="164" fontId="26" fillId="0" borderId="1" xfId="1" applyNumberFormat="1" applyFont="1" applyFill="1" applyBorder="1"/>
    <xf numFmtId="0" fontId="24" fillId="0" borderId="1" xfId="6" applyFont="1" applyBorder="1" applyAlignment="1">
      <alignment horizontal="center" vertical="center" wrapText="1"/>
    </xf>
    <xf numFmtId="0" fontId="41" fillId="0" borderId="1" xfId="6" applyFont="1" applyBorder="1" applyAlignment="1">
      <alignment horizontal="center" vertical="center" wrapText="1"/>
    </xf>
    <xf numFmtId="169" fontId="41" fillId="0" borderId="1" xfId="6" applyNumberFormat="1" applyFont="1" applyBorder="1" applyAlignment="1">
      <alignment horizontal="center" vertical="center" wrapText="1"/>
    </xf>
    <xf numFmtId="0" fontId="42" fillId="0" borderId="1" xfId="6" applyFont="1" applyBorder="1" applyAlignment="1">
      <alignment vertical="center" wrapText="1"/>
    </xf>
    <xf numFmtId="170" fontId="13" fillId="4" borderId="1" xfId="28" applyNumberFormat="1" applyFont="1" applyFill="1" applyBorder="1"/>
    <xf numFmtId="170" fontId="13" fillId="6" borderId="1" xfId="28" applyNumberFormat="1" applyFont="1" applyFill="1" applyBorder="1"/>
    <xf numFmtId="170" fontId="43" fillId="0" borderId="1" xfId="28" applyNumberFormat="1" applyFont="1" applyFill="1" applyBorder="1" applyAlignment="1">
      <alignment vertical="center" wrapText="1"/>
    </xf>
    <xf numFmtId="170" fontId="13" fillId="5" borderId="1" xfId="28" applyNumberFormat="1" applyFont="1" applyFill="1" applyBorder="1" applyAlignment="1">
      <alignment vertical="center" wrapText="1"/>
    </xf>
    <xf numFmtId="170" fontId="13" fillId="7" borderId="1" xfId="28" applyNumberFormat="1" applyFont="1" applyFill="1" applyBorder="1" applyAlignment="1">
      <alignment vertical="center" wrapText="1"/>
    </xf>
    <xf numFmtId="0" fontId="22" fillId="0" borderId="13" xfId="0" applyFont="1" applyBorder="1" applyAlignment="1">
      <alignment vertical="top" wrapText="1"/>
    </xf>
    <xf numFmtId="0" fontId="22" fillId="0" borderId="14" xfId="0" applyFont="1" applyBorder="1" applyAlignment="1">
      <alignment vertical="top" wrapText="1"/>
    </xf>
    <xf numFmtId="0" fontId="23" fillId="0" borderId="14" xfId="0" applyFont="1" applyBorder="1" applyAlignment="1">
      <alignment horizontal="center" vertical="center" wrapText="1"/>
    </xf>
    <xf numFmtId="0" fontId="22" fillId="0" borderId="17" xfId="0" applyFont="1" applyBorder="1" applyAlignment="1">
      <alignment vertical="center"/>
    </xf>
    <xf numFmtId="9" fontId="44" fillId="0" borderId="17" xfId="0" applyNumberFormat="1" applyFont="1" applyBorder="1" applyAlignment="1">
      <alignment horizontal="center" vertical="center"/>
    </xf>
    <xf numFmtId="0" fontId="45" fillId="0" borderId="17" xfId="0" applyFont="1" applyBorder="1" applyAlignment="1">
      <alignment vertical="center"/>
    </xf>
    <xf numFmtId="9" fontId="45" fillId="0" borderId="17" xfId="0" applyNumberFormat="1" applyFont="1" applyBorder="1" applyAlignment="1">
      <alignment horizontal="center" vertical="center"/>
    </xf>
    <xf numFmtId="0" fontId="44" fillId="0" borderId="17" xfId="0" applyFont="1" applyBorder="1" applyAlignment="1">
      <alignment vertical="center"/>
    </xf>
    <xf numFmtId="0" fontId="46" fillId="0" borderId="15" xfId="0" applyFont="1" applyBorder="1" applyAlignment="1">
      <alignment vertical="center" wrapText="1"/>
    </xf>
    <xf numFmtId="0" fontId="25" fillId="0" borderId="17" xfId="0" applyFont="1" applyBorder="1" applyAlignment="1">
      <alignment vertical="center"/>
    </xf>
    <xf numFmtId="9" fontId="46" fillId="0" borderId="17" xfId="0" applyNumberFormat="1" applyFont="1" applyBorder="1" applyAlignment="1">
      <alignment horizontal="center" vertical="center"/>
    </xf>
    <xf numFmtId="9" fontId="0" fillId="0" borderId="0" xfId="7" applyFont="1" applyAlignment="1">
      <alignment wrapText="1"/>
    </xf>
    <xf numFmtId="0" fontId="30" fillId="0" borderId="1" xfId="0" applyFont="1" applyBorder="1" applyAlignment="1">
      <alignment horizontal="center" vertical="center"/>
    </xf>
    <xf numFmtId="0" fontId="30" fillId="0" borderId="1" xfId="0" applyFont="1" applyFill="1" applyBorder="1" applyAlignment="1">
      <alignment horizontal="center" vertical="center" wrapText="1"/>
    </xf>
    <xf numFmtId="9" fontId="26" fillId="0" borderId="1" xfId="7" applyFont="1" applyBorder="1" applyAlignment="1">
      <alignment vertical="center"/>
    </xf>
    <xf numFmtId="9" fontId="26" fillId="0" borderId="1" xfId="7" applyFont="1" applyBorder="1" applyAlignment="1">
      <alignment vertical="center" wrapText="1"/>
    </xf>
    <xf numFmtId="0" fontId="26" fillId="0" borderId="1" xfId="0" applyFont="1" applyBorder="1" applyAlignment="1">
      <alignment horizontal="center" vertical="center"/>
    </xf>
    <xf numFmtId="165" fontId="26" fillId="0" borderId="1" xfId="2" applyNumberFormat="1" applyFont="1" applyBorder="1" applyAlignment="1">
      <alignment horizontal="center" vertical="center"/>
    </xf>
    <xf numFmtId="171" fontId="26" fillId="0" borderId="1" xfId="1" applyNumberFormat="1" applyFont="1" applyBorder="1" applyAlignment="1">
      <alignment horizontal="center"/>
    </xf>
    <xf numFmtId="0" fontId="26" fillId="0" borderId="23" xfId="0" applyFont="1" applyBorder="1" applyAlignment="1">
      <alignment vertical="center"/>
    </xf>
    <xf numFmtId="0" fontId="37" fillId="3" borderId="24" xfId="0" applyFont="1" applyFill="1" applyBorder="1" applyAlignment="1">
      <alignment horizontal="center" vertical="center"/>
    </xf>
    <xf numFmtId="0" fontId="26" fillId="0" borderId="24" xfId="0" applyFont="1" applyBorder="1" applyAlignment="1">
      <alignment horizontal="center" vertical="center"/>
    </xf>
    <xf numFmtId="0" fontId="26" fillId="0" borderId="25" xfId="0" applyFont="1" applyBorder="1" applyAlignment="1">
      <alignment horizontal="center" vertical="center"/>
    </xf>
    <xf numFmtId="0" fontId="28" fillId="0" borderId="23" xfId="0" applyFont="1" applyBorder="1" applyAlignment="1">
      <alignment vertical="center"/>
    </xf>
    <xf numFmtId="9" fontId="28" fillId="0" borderId="24" xfId="0" applyNumberFormat="1" applyFont="1" applyBorder="1" applyAlignment="1">
      <alignment horizontal="center" vertical="center"/>
    </xf>
    <xf numFmtId="9" fontId="28" fillId="0" borderId="25" xfId="0" applyNumberFormat="1" applyFont="1" applyBorder="1" applyAlignment="1">
      <alignment horizontal="center" vertical="center"/>
    </xf>
    <xf numFmtId="0" fontId="26" fillId="0" borderId="20" xfId="0" applyFont="1" applyBorder="1" applyAlignment="1">
      <alignment vertical="top"/>
    </xf>
    <xf numFmtId="0" fontId="27" fillId="0" borderId="21" xfId="0" applyFont="1" applyBorder="1" applyAlignment="1">
      <alignment horizontal="center" vertical="center"/>
    </xf>
    <xf numFmtId="0" fontId="27" fillId="0" borderId="22" xfId="0" applyFont="1" applyBorder="1" applyAlignment="1">
      <alignment horizontal="center" vertical="center" wrapText="1"/>
    </xf>
    <xf numFmtId="0" fontId="26" fillId="0" borderId="15" xfId="0" applyFont="1" applyBorder="1" applyAlignment="1">
      <alignment vertical="center" wrapText="1"/>
    </xf>
    <xf numFmtId="9" fontId="26" fillId="0" borderId="17" xfId="0" applyNumberFormat="1" applyFont="1" applyBorder="1" applyAlignment="1">
      <alignment horizontal="center" vertical="center" wrapText="1"/>
    </xf>
    <xf numFmtId="9" fontId="26" fillId="0" borderId="17" xfId="0" applyNumberFormat="1" applyFont="1" applyBorder="1" applyAlignment="1">
      <alignment horizontal="center" vertical="center"/>
    </xf>
    <xf numFmtId="0" fontId="26" fillId="0" borderId="15" xfId="0" applyFont="1" applyBorder="1" applyAlignment="1">
      <alignment vertical="center"/>
    </xf>
    <xf numFmtId="9" fontId="27" fillId="0" borderId="17" xfId="0" applyNumberFormat="1" applyFont="1" applyBorder="1" applyAlignment="1">
      <alignment horizontal="center" vertical="center" wrapText="1"/>
    </xf>
    <xf numFmtId="9" fontId="37" fillId="3" borderId="17" xfId="0" applyNumberFormat="1" applyFont="1" applyFill="1" applyBorder="1" applyAlignment="1">
      <alignment horizontal="center" vertical="center" wrapText="1"/>
    </xf>
    <xf numFmtId="0" fontId="28" fillId="0" borderId="15" xfId="0" applyFont="1" applyBorder="1" applyAlignment="1">
      <alignment vertical="center"/>
    </xf>
    <xf numFmtId="9" fontId="28" fillId="0" borderId="17" xfId="0" applyNumberFormat="1" applyFont="1" applyBorder="1" applyAlignment="1">
      <alignment horizontal="center" vertical="center" wrapText="1"/>
    </xf>
    <xf numFmtId="9" fontId="28" fillId="0" borderId="17" xfId="0" applyNumberFormat="1" applyFont="1" applyBorder="1" applyAlignment="1">
      <alignment horizontal="center" vertical="center"/>
    </xf>
    <xf numFmtId="0" fontId="27" fillId="0" borderId="1" xfId="0" applyFont="1" applyBorder="1" applyAlignment="1">
      <alignment horizontal="center"/>
    </xf>
    <xf numFmtId="0" fontId="0" fillId="0" borderId="0" xfId="0" applyAlignment="1">
      <alignment horizontal="center"/>
    </xf>
    <xf numFmtId="0" fontId="27" fillId="0" borderId="0" xfId="0" applyFont="1" applyAlignment="1">
      <alignment horizontal="center"/>
    </xf>
    <xf numFmtId="0" fontId="27" fillId="0" borderId="1" xfId="0" applyFont="1" applyBorder="1" applyAlignment="1">
      <alignment horizontal="center" wrapText="1"/>
    </xf>
    <xf numFmtId="0" fontId="47" fillId="0" borderId="1" xfId="0" applyFont="1" applyBorder="1" applyAlignment="1">
      <alignment horizontal="center"/>
    </xf>
    <xf numFmtId="0" fontId="48" fillId="0" borderId="0" xfId="0" applyFont="1" applyAlignment="1">
      <alignment horizontal="justify" vertical="center"/>
    </xf>
    <xf numFmtId="0" fontId="32" fillId="0" borderId="0" xfId="0" applyFont="1" applyAlignment="1">
      <alignment vertical="center"/>
    </xf>
    <xf numFmtId="0" fontId="49" fillId="0" borderId="0" xfId="0" applyFont="1" applyAlignment="1">
      <alignment vertical="center"/>
    </xf>
    <xf numFmtId="0" fontId="50" fillId="0" borderId="0" xfId="0" applyFont="1"/>
    <xf numFmtId="0" fontId="17" fillId="0" borderId="0" xfId="26" applyFont="1" applyAlignment="1"/>
    <xf numFmtId="0" fontId="42" fillId="0" borderId="1" xfId="6" applyFont="1" applyBorder="1" applyAlignment="1">
      <alignment horizontal="center" vertical="center" wrapText="1"/>
    </xf>
    <xf numFmtId="0" fontId="24" fillId="0" borderId="18" xfId="0" applyFont="1" applyBorder="1" applyAlignment="1">
      <alignment vertical="center" wrapText="1"/>
    </xf>
    <xf numFmtId="0" fontId="24" fillId="0" borderId="15" xfId="0" applyFont="1" applyBorder="1" applyAlignment="1">
      <alignment vertical="center" wrapText="1"/>
    </xf>
    <xf numFmtId="0" fontId="24" fillId="0" borderId="19" xfId="0" applyFont="1" applyBorder="1" applyAlignment="1">
      <alignment vertical="center" wrapText="1"/>
    </xf>
    <xf numFmtId="0" fontId="24" fillId="0" borderId="16" xfId="0" applyFont="1" applyBorder="1" applyAlignment="1">
      <alignment vertical="center" wrapText="1"/>
    </xf>
    <xf numFmtId="0" fontId="27" fillId="0" borderId="19" xfId="0" applyFont="1" applyBorder="1" applyAlignment="1">
      <alignment horizontal="center" vertical="center" wrapText="1"/>
    </xf>
    <xf numFmtId="0" fontId="27" fillId="0" borderId="16" xfId="0" applyFont="1" applyBorder="1" applyAlignment="1">
      <alignment horizontal="center" vertical="center" wrapText="1"/>
    </xf>
    <xf numFmtId="0" fontId="27" fillId="0" borderId="37" xfId="0" applyFont="1" applyBorder="1" applyAlignment="1">
      <alignment horizontal="center" vertical="center" wrapText="1"/>
    </xf>
    <xf numFmtId="0" fontId="27" fillId="0" borderId="19" xfId="0" applyFont="1" applyBorder="1" applyAlignment="1">
      <alignment vertical="center"/>
    </xf>
    <xf numFmtId="0" fontId="27" fillId="0" borderId="16" xfId="0" applyFont="1" applyBorder="1" applyAlignment="1">
      <alignment vertical="center"/>
    </xf>
    <xf numFmtId="0" fontId="27" fillId="0" borderId="37" xfId="0" applyFont="1" applyBorder="1" applyAlignment="1">
      <alignment vertical="center"/>
    </xf>
    <xf numFmtId="0" fontId="27" fillId="0" borderId="19" xfId="0" applyFont="1" applyBorder="1" applyAlignment="1">
      <alignment horizontal="center" vertical="center"/>
    </xf>
    <xf numFmtId="0" fontId="27" fillId="0" borderId="16" xfId="0" applyFont="1" applyBorder="1" applyAlignment="1">
      <alignment horizontal="center" vertical="center"/>
    </xf>
    <xf numFmtId="0" fontId="27" fillId="0" borderId="37" xfId="0" applyFont="1" applyBorder="1" applyAlignment="1">
      <alignment horizontal="center" vertical="center"/>
    </xf>
    <xf numFmtId="0" fontId="28" fillId="0" borderId="1" xfId="0" applyFont="1" applyBorder="1" applyAlignment="1">
      <alignment horizontal="center" vertical="center"/>
    </xf>
    <xf numFmtId="0" fontId="47" fillId="0" borderId="1" xfId="0" applyFont="1" applyBorder="1" applyAlignment="1">
      <alignment horizontal="center"/>
    </xf>
    <xf numFmtId="0" fontId="27" fillId="0" borderId="38" xfId="0" applyFont="1" applyBorder="1" applyAlignment="1">
      <alignment horizontal="center" vertical="center" wrapText="1"/>
    </xf>
    <xf numFmtId="0" fontId="27" fillId="0" borderId="39" xfId="0" applyFont="1" applyBorder="1" applyAlignment="1">
      <alignment horizontal="center" vertical="center" wrapText="1"/>
    </xf>
    <xf numFmtId="0" fontId="27" fillId="0" borderId="40" xfId="0" applyFont="1" applyBorder="1" applyAlignment="1">
      <alignment horizontal="center" vertical="center" wrapText="1"/>
    </xf>
    <xf numFmtId="0" fontId="49" fillId="0" borderId="1" xfId="0" applyFont="1" applyBorder="1" applyAlignment="1">
      <alignment horizontal="left" vertical="center" wrapText="1"/>
    </xf>
    <xf numFmtId="0" fontId="28" fillId="0" borderId="43" xfId="0" applyFont="1" applyBorder="1" applyAlignment="1">
      <alignment vertical="center"/>
    </xf>
    <xf numFmtId="0" fontId="28" fillId="0" borderId="44" xfId="0" applyFont="1" applyBorder="1" applyAlignment="1">
      <alignment vertical="center"/>
    </xf>
    <xf numFmtId="0" fontId="26" fillId="0" borderId="19" xfId="0" applyFont="1" applyBorder="1" applyAlignment="1">
      <alignment vertical="top"/>
    </xf>
    <xf numFmtId="0" fontId="26" fillId="0" borderId="16" xfId="0" applyFont="1" applyBorder="1" applyAlignment="1">
      <alignment vertical="top"/>
    </xf>
    <xf numFmtId="0" fontId="26" fillId="0" borderId="37" xfId="0" applyFont="1" applyBorder="1" applyAlignment="1">
      <alignment vertical="top"/>
    </xf>
    <xf numFmtId="0" fontId="27" fillId="0" borderId="18" xfId="0" applyFont="1" applyBorder="1" applyAlignment="1">
      <alignment horizontal="center" vertical="center" textRotation="90" wrapText="1"/>
    </xf>
    <xf numFmtId="0" fontId="27" fillId="0" borderId="16" xfId="0" applyFont="1" applyBorder="1" applyAlignment="1">
      <alignment horizontal="center" vertical="center" textRotation="90" wrapText="1"/>
    </xf>
    <xf numFmtId="0" fontId="27" fillId="0" borderId="15" xfId="0" applyFont="1" applyBorder="1" applyAlignment="1">
      <alignment horizontal="center" vertical="center" textRotation="90" wrapText="1"/>
    </xf>
    <xf numFmtId="0" fontId="37" fillId="0" borderId="18" xfId="0" applyFont="1" applyBorder="1" applyAlignment="1">
      <alignment vertical="center" wrapText="1"/>
    </xf>
    <xf numFmtId="0" fontId="37" fillId="0" borderId="16" xfId="0" applyFont="1" applyBorder="1" applyAlignment="1">
      <alignment vertical="center" wrapText="1"/>
    </xf>
    <xf numFmtId="0" fontId="37" fillId="0" borderId="45" xfId="0" applyFont="1" applyBorder="1" applyAlignment="1">
      <alignment vertical="center" wrapText="1"/>
    </xf>
    <xf numFmtId="0" fontId="37" fillId="0" borderId="47" xfId="0" applyFont="1" applyBorder="1" applyAlignment="1">
      <alignment vertical="center" wrapText="1"/>
    </xf>
    <xf numFmtId="0" fontId="37" fillId="0" borderId="15" xfId="0" applyFont="1" applyBorder="1" applyAlignment="1">
      <alignment vertical="center" wrapText="1"/>
    </xf>
    <xf numFmtId="0" fontId="39" fillId="0" borderId="48" xfId="0" applyFont="1" applyBorder="1" applyAlignment="1">
      <alignment vertical="center" wrapText="1"/>
    </xf>
    <xf numFmtId="0" fontId="39" fillId="0" borderId="49" xfId="0" applyFont="1" applyBorder="1" applyAlignment="1">
      <alignment vertical="center" wrapText="1"/>
    </xf>
    <xf numFmtId="0" fontId="37" fillId="0" borderId="19" xfId="0" applyFont="1" applyBorder="1" applyAlignment="1">
      <alignment vertical="center" wrapText="1"/>
    </xf>
    <xf numFmtId="0" fontId="37" fillId="0" borderId="37" xfId="0" applyFont="1" applyBorder="1" applyAlignment="1">
      <alignment vertical="center" wrapText="1"/>
    </xf>
    <xf numFmtId="0" fontId="2" fillId="0" borderId="0" xfId="3" applyAlignment="1">
      <alignment vertical="center" wrapText="1"/>
    </xf>
    <xf numFmtId="0" fontId="52" fillId="0" borderId="0" xfId="0" applyFont="1" applyAlignment="1">
      <alignment wrapText="1"/>
    </xf>
    <xf numFmtId="0" fontId="52" fillId="0" borderId="0" xfId="5" applyFont="1" applyAlignment="1">
      <alignment vertical="center" wrapText="1"/>
    </xf>
    <xf numFmtId="0" fontId="54" fillId="0" borderId="0" xfId="3" quotePrefix="1" applyFont="1" applyAlignment="1">
      <alignment horizontal="left" vertical="center"/>
    </xf>
    <xf numFmtId="0" fontId="54" fillId="0" borderId="0" xfId="3" applyFont="1" applyAlignment="1">
      <alignment horizontal="left" vertical="center"/>
    </xf>
    <xf numFmtId="0" fontId="54" fillId="0" borderId="0" xfId="3" applyFont="1"/>
    <xf numFmtId="0" fontId="54" fillId="0" borderId="0" xfId="3" quotePrefix="1" applyFont="1" applyFill="1"/>
    <xf numFmtId="0" fontId="55" fillId="0" borderId="0" xfId="4" applyFont="1" applyAlignment="1">
      <alignment vertical="center"/>
    </xf>
  </cellXfs>
  <cellStyles count="30">
    <cellStyle name="Lien hypertexte" xfId="3" builtinId="8"/>
    <cellStyle name="Milliers" xfId="1" builtinId="3"/>
    <cellStyle name="Milliers 2" xfId="28" xr:uid="{D63BA38C-45EB-41CC-B09C-0DD866829213}"/>
    <cellStyle name="Monétaire" xfId="2" builtinId="4"/>
    <cellStyle name="Normal" xfId="0" builtinId="0"/>
    <cellStyle name="Normal 2" xfId="6" xr:uid="{04A31188-219B-4168-9CE7-F3E969C0FC11}"/>
    <cellStyle name="Normal 2 2 2" xfId="5" xr:uid="{AE2CB38C-4787-4F10-858C-7D0B3E844143}"/>
    <cellStyle name="Normal 3" xfId="8" xr:uid="{AF70F72D-F2B8-4DAF-A7D3-611A7F10B9B3}"/>
    <cellStyle name="Normal 4" xfId="26" xr:uid="{F9A7782B-3AD6-4C5D-AE1F-15D1AE5BA262}"/>
    <cellStyle name="Normal 5" xfId="4" xr:uid="{F61F6396-7579-4BB5-A0B4-BA7F39B8AAF8}"/>
    <cellStyle name="Pourcentage" xfId="7" builtinId="5"/>
    <cellStyle name="Pourcentage 2" xfId="27" xr:uid="{6A1F42DB-BA1B-434F-B2E2-ABE6526D97D6}"/>
    <cellStyle name="style1642414795495" xfId="29" xr:uid="{C3F238C9-A5B9-423A-8165-C0263D9437A7}"/>
    <cellStyle name="style1642414795537" xfId="9" xr:uid="{244C0818-2A18-4D09-891C-9793E02A51E9}"/>
    <cellStyle name="style1642414795576" xfId="10" xr:uid="{93F3D3AF-E188-42F4-AC39-BC86CB440141}"/>
    <cellStyle name="style1642414795615" xfId="13" xr:uid="{3A3F5384-79FF-48E9-965A-CA2E507F5271}"/>
    <cellStyle name="style1642414795656" xfId="14" xr:uid="{E57FAF22-18A0-45E7-A37C-4E62F10A3407}"/>
    <cellStyle name="style1642414795775" xfId="11" xr:uid="{5A664B28-1B4B-4779-BBFC-AED688C32DB8}"/>
    <cellStyle name="style1642414795820" xfId="12" xr:uid="{EDAAED04-FC80-4B7E-B7B3-6D13EA0BA511}"/>
    <cellStyle name="style1642414795903" xfId="15" xr:uid="{ADC51DF5-08F6-4BBD-A410-4343517564B4}"/>
    <cellStyle name="style1642414795942" xfId="16" xr:uid="{05C1AFC7-8DEE-4D3A-BDE7-5A4AA9457EB6}"/>
    <cellStyle name="style1642414796140" xfId="17" xr:uid="{81C6EDD9-1750-4ECF-98FC-1ABEFE9453BE}"/>
    <cellStyle name="style1642414796167" xfId="20" xr:uid="{B29ECE87-32DE-4134-AEC5-0E8BE669DCFE}"/>
    <cellStyle name="style1642414796200" xfId="23" xr:uid="{B172B3AD-F8B5-4C9E-A9ED-C7C565F0EA29}"/>
    <cellStyle name="style1642414796396" xfId="18" xr:uid="{CE52FF0F-854D-46CB-B36B-D4C2351BBECD}"/>
    <cellStyle name="style1642414796465" xfId="19" xr:uid="{764626C8-B0CB-4046-AFEE-98BE92856E0D}"/>
    <cellStyle name="style1642414796545" xfId="21" xr:uid="{0B4944DD-2908-4BB7-A68D-2F81E98FAFF3}"/>
    <cellStyle name="style1642414796571" xfId="22" xr:uid="{594E4046-503E-4E28-9BF6-F8EA37A6F873}"/>
    <cellStyle name="style1642414796710" xfId="24" xr:uid="{90CB9A4F-6CD5-49CE-96E3-63E892CD55A6}"/>
    <cellStyle name="style1642414796738" xfId="25" xr:uid="{AEE94604-F9B7-4E66-A75C-ED373A3DE598}"/>
  </cellStyles>
  <dxfs count="0"/>
  <tableStyles count="0" defaultTableStyle="TableStyleMedium9" defaultPivotStyle="PivotStyleLight16"/>
  <colors>
    <mruColors>
      <color rgb="FFFFCF9B"/>
      <color rgb="FFF18BAB"/>
      <color rgb="FFD5195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0.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3.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4.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5.wmf"/></Relationships>
</file>

<file path=xl/drawings/_rels/drawing16.xml.rels><?xml version="1.0" encoding="UTF-8" standalone="yes"?>
<Relationships xmlns="http://schemas.openxmlformats.org/package/2006/relationships"><Relationship Id="rId2" Type="http://schemas.openxmlformats.org/officeDocument/2006/relationships/image" Target="../media/image17.png"/><Relationship Id="rId1" Type="http://schemas.openxmlformats.org/officeDocument/2006/relationships/image" Target="../media/image16.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8.png"/></Relationships>
</file>

<file path=xl/drawings/_rels/drawing18.xml.rels><?xml version="1.0" encoding="UTF-8" standalone="yes"?>
<Relationships xmlns="http://schemas.openxmlformats.org/package/2006/relationships"><Relationship Id="rId2" Type="http://schemas.openxmlformats.org/officeDocument/2006/relationships/image" Target="../media/image20.png"/><Relationship Id="rId1" Type="http://schemas.openxmlformats.org/officeDocument/2006/relationships/image" Target="../media/image19.emf"/></Relationships>
</file>

<file path=xl/drawings/_rels/drawing19.xml.rels><?xml version="1.0" encoding="UTF-8" standalone="yes"?>
<Relationships xmlns="http://schemas.openxmlformats.org/package/2006/relationships"><Relationship Id="rId2" Type="http://schemas.openxmlformats.org/officeDocument/2006/relationships/image" Target="../media/image22.png"/><Relationship Id="rId1" Type="http://schemas.openxmlformats.org/officeDocument/2006/relationships/image" Target="../media/image2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image" Target="../media/image23.png"/></Relationships>
</file>

<file path=xl/drawings/_rels/drawing21.xml.rels><?xml version="1.0" encoding="UTF-8" standalone="yes"?>
<Relationships xmlns="http://schemas.openxmlformats.org/package/2006/relationships"><Relationship Id="rId1" Type="http://schemas.openxmlformats.org/officeDocument/2006/relationships/image" Target="../media/image24.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1" Type="http://schemas.openxmlformats.org/officeDocument/2006/relationships/image" Target="../media/image7.png"/></Relationships>
</file>

<file path=xl/drawings/_rels/drawing8.xml.rels><?xml version="1.0" encoding="UTF-8" standalone="yes"?>
<Relationships xmlns="http://schemas.openxmlformats.org/package/2006/relationships"><Relationship Id="rId1" Type="http://schemas.openxmlformats.org/officeDocument/2006/relationships/image" Target="../media/image8.png"/></Relationships>
</file>

<file path=xl/drawings/_rels/drawing9.xml.rels><?xml version="1.0" encoding="UTF-8" standalone="yes"?>
<Relationships xmlns="http://schemas.openxmlformats.org/package/2006/relationships"><Relationship Id="rId1"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5</xdr:col>
      <xdr:colOff>361950</xdr:colOff>
      <xdr:row>5</xdr:row>
      <xdr:rowOff>95250</xdr:rowOff>
    </xdr:from>
    <xdr:to>
      <xdr:col>15</xdr:col>
      <xdr:colOff>593892</xdr:colOff>
      <xdr:row>22</xdr:row>
      <xdr:rowOff>41445</xdr:rowOff>
    </xdr:to>
    <xdr:pic>
      <xdr:nvPicPr>
        <xdr:cNvPr id="3" name="Image 2">
          <a:extLst>
            <a:ext uri="{FF2B5EF4-FFF2-40B4-BE49-F238E27FC236}">
              <a16:creationId xmlns:a16="http://schemas.microsoft.com/office/drawing/2014/main" id="{A576E3BC-43D6-412A-A0D5-6C019C9B742C}"/>
            </a:ext>
          </a:extLst>
        </xdr:cNvPr>
        <xdr:cNvPicPr>
          <a:picLocks noChangeAspect="1"/>
        </xdr:cNvPicPr>
      </xdr:nvPicPr>
      <xdr:blipFill>
        <a:blip xmlns:r="http://schemas.openxmlformats.org/officeDocument/2006/relationships" r:embed="rId1"/>
        <a:stretch>
          <a:fillRect/>
        </a:stretch>
      </xdr:blipFill>
      <xdr:spPr>
        <a:xfrm>
          <a:off x="5410200" y="990600"/>
          <a:ext cx="7785267" cy="343234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2085975</xdr:colOff>
      <xdr:row>17</xdr:row>
      <xdr:rowOff>142875</xdr:rowOff>
    </xdr:from>
    <xdr:to>
      <xdr:col>5</xdr:col>
      <xdr:colOff>921281</xdr:colOff>
      <xdr:row>34</xdr:row>
      <xdr:rowOff>182784</xdr:rowOff>
    </xdr:to>
    <xdr:pic>
      <xdr:nvPicPr>
        <xdr:cNvPr id="4" name="Image 3">
          <a:extLst>
            <a:ext uri="{FF2B5EF4-FFF2-40B4-BE49-F238E27FC236}">
              <a16:creationId xmlns:a16="http://schemas.microsoft.com/office/drawing/2014/main" id="{5B4E5501-E69D-4D1D-85C7-909CF1C2ABF0}"/>
            </a:ext>
          </a:extLst>
        </xdr:cNvPr>
        <xdr:cNvPicPr>
          <a:picLocks noChangeAspect="1"/>
        </xdr:cNvPicPr>
      </xdr:nvPicPr>
      <xdr:blipFill>
        <a:blip xmlns:r="http://schemas.openxmlformats.org/officeDocument/2006/relationships" r:embed="rId1"/>
        <a:stretch>
          <a:fillRect/>
        </a:stretch>
      </xdr:blipFill>
      <xdr:spPr>
        <a:xfrm>
          <a:off x="2847975" y="3762375"/>
          <a:ext cx="9059441" cy="3286029"/>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2184954</xdr:colOff>
      <xdr:row>14</xdr:row>
      <xdr:rowOff>46384</xdr:rowOff>
    </xdr:from>
    <xdr:to>
      <xdr:col>6</xdr:col>
      <xdr:colOff>676859</xdr:colOff>
      <xdr:row>34</xdr:row>
      <xdr:rowOff>1</xdr:rowOff>
    </xdr:to>
    <xdr:pic>
      <xdr:nvPicPr>
        <xdr:cNvPr id="3" name="Image 2">
          <a:extLst>
            <a:ext uri="{FF2B5EF4-FFF2-40B4-BE49-F238E27FC236}">
              <a16:creationId xmlns:a16="http://schemas.microsoft.com/office/drawing/2014/main" id="{607BD69D-B1EB-4918-8256-5E02EC03CAC2}"/>
            </a:ext>
          </a:extLst>
        </xdr:cNvPr>
        <xdr:cNvPicPr>
          <a:picLocks noChangeAspect="1"/>
        </xdr:cNvPicPr>
      </xdr:nvPicPr>
      <xdr:blipFill>
        <a:blip xmlns:r="http://schemas.openxmlformats.org/officeDocument/2006/relationships" r:embed="rId1"/>
        <a:stretch>
          <a:fillRect/>
        </a:stretch>
      </xdr:blipFill>
      <xdr:spPr>
        <a:xfrm>
          <a:off x="3198745" y="2782958"/>
          <a:ext cx="4912584" cy="3929269"/>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5</xdr:col>
      <xdr:colOff>45720</xdr:colOff>
      <xdr:row>5</xdr:row>
      <xdr:rowOff>68580</xdr:rowOff>
    </xdr:from>
    <xdr:to>
      <xdr:col>11</xdr:col>
      <xdr:colOff>310515</xdr:colOff>
      <xdr:row>22</xdr:row>
      <xdr:rowOff>123190</xdr:rowOff>
    </xdr:to>
    <xdr:pic>
      <xdr:nvPicPr>
        <xdr:cNvPr id="2" name="Image 1">
          <a:extLst>
            <a:ext uri="{FF2B5EF4-FFF2-40B4-BE49-F238E27FC236}">
              <a16:creationId xmlns:a16="http://schemas.microsoft.com/office/drawing/2014/main" id="{20199C8A-833F-41C4-9596-763558DCEBEB}"/>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7931"/>
        <a:stretch/>
      </xdr:blipFill>
      <xdr:spPr bwMode="auto">
        <a:xfrm>
          <a:off x="8374380" y="1043940"/>
          <a:ext cx="5019675" cy="3338830"/>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3</xdr:col>
      <xdr:colOff>236220</xdr:colOff>
      <xdr:row>19</xdr:row>
      <xdr:rowOff>152400</xdr:rowOff>
    </xdr:from>
    <xdr:to>
      <xdr:col>5</xdr:col>
      <xdr:colOff>1074420</xdr:colOff>
      <xdr:row>40</xdr:row>
      <xdr:rowOff>68580</xdr:rowOff>
    </xdr:to>
    <xdr:pic>
      <xdr:nvPicPr>
        <xdr:cNvPr id="2" name="Image 1">
          <a:extLst>
            <a:ext uri="{FF2B5EF4-FFF2-40B4-BE49-F238E27FC236}">
              <a16:creationId xmlns:a16="http://schemas.microsoft.com/office/drawing/2014/main" id="{E66169A8-46B8-44BE-BCC6-AAB8F5705D7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7700" y="3489960"/>
          <a:ext cx="4282440" cy="3756660"/>
        </a:xfrm>
        <a:prstGeom prst="rect">
          <a:avLst/>
        </a:prstGeom>
        <a:solidFill>
          <a:schemeClr val="bg1"/>
        </a:solidFill>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2</xdr:col>
      <xdr:colOff>0</xdr:colOff>
      <xdr:row>21</xdr:row>
      <xdr:rowOff>0</xdr:rowOff>
    </xdr:from>
    <xdr:to>
      <xdr:col>3</xdr:col>
      <xdr:colOff>137641</xdr:colOff>
      <xdr:row>48</xdr:row>
      <xdr:rowOff>171131</xdr:rowOff>
    </xdr:to>
    <xdr:pic>
      <xdr:nvPicPr>
        <xdr:cNvPr id="3" name="Image 2">
          <a:extLst>
            <a:ext uri="{FF2B5EF4-FFF2-40B4-BE49-F238E27FC236}">
              <a16:creationId xmlns:a16="http://schemas.microsoft.com/office/drawing/2014/main" id="{8A5F2ACF-DC2D-418C-9D0E-F3265FD8336A}"/>
            </a:ext>
          </a:extLst>
        </xdr:cNvPr>
        <xdr:cNvPicPr>
          <a:picLocks noChangeAspect="1"/>
        </xdr:cNvPicPr>
      </xdr:nvPicPr>
      <xdr:blipFill>
        <a:blip xmlns:r="http://schemas.openxmlformats.org/officeDocument/2006/relationships" r:embed="rId1"/>
        <a:stretch>
          <a:fillRect/>
        </a:stretch>
      </xdr:blipFill>
      <xdr:spPr>
        <a:xfrm>
          <a:off x="1508760" y="3535680"/>
          <a:ext cx="5547841" cy="5108891"/>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2796540</xdr:colOff>
      <xdr:row>13</xdr:row>
      <xdr:rowOff>30480</xdr:rowOff>
    </xdr:from>
    <xdr:to>
      <xdr:col>1</xdr:col>
      <xdr:colOff>5836920</xdr:colOff>
      <xdr:row>24</xdr:row>
      <xdr:rowOff>160020</xdr:rowOff>
    </xdr:to>
    <xdr:pic>
      <xdr:nvPicPr>
        <xdr:cNvPr id="3" name="Image 2">
          <a:extLst>
            <a:ext uri="{FF2B5EF4-FFF2-40B4-BE49-F238E27FC236}">
              <a16:creationId xmlns:a16="http://schemas.microsoft.com/office/drawing/2014/main" id="{FBB5862B-E1CF-477C-8E34-712006E690C2}"/>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89020" y="2804160"/>
          <a:ext cx="3040380" cy="2308860"/>
        </a:xfrm>
        <a:prstGeom prst="rect">
          <a:avLst/>
        </a:prstGeom>
        <a:noFill/>
        <a:ln>
          <a:noFill/>
        </a:ln>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1569720</xdr:colOff>
      <xdr:row>15</xdr:row>
      <xdr:rowOff>7620</xdr:rowOff>
    </xdr:from>
    <xdr:to>
      <xdr:col>5</xdr:col>
      <xdr:colOff>185420</xdr:colOff>
      <xdr:row>19</xdr:row>
      <xdr:rowOff>177800</xdr:rowOff>
    </xdr:to>
    <xdr:pic>
      <xdr:nvPicPr>
        <xdr:cNvPr id="2" name="Image 1">
          <a:extLst>
            <a:ext uri="{FF2B5EF4-FFF2-40B4-BE49-F238E27FC236}">
              <a16:creationId xmlns:a16="http://schemas.microsoft.com/office/drawing/2014/main" id="{13F2888E-9810-4618-872D-F094E068890A}"/>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0363" b="22750"/>
        <a:stretch/>
      </xdr:blipFill>
      <xdr:spPr bwMode="auto">
        <a:xfrm>
          <a:off x="2362200" y="2506980"/>
          <a:ext cx="6479540" cy="901700"/>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2</xdr:col>
      <xdr:colOff>0</xdr:colOff>
      <xdr:row>21</xdr:row>
      <xdr:rowOff>0</xdr:rowOff>
    </xdr:from>
    <xdr:to>
      <xdr:col>3</xdr:col>
      <xdr:colOff>1527810</xdr:colOff>
      <xdr:row>24</xdr:row>
      <xdr:rowOff>22860</xdr:rowOff>
    </xdr:to>
    <xdr:pic>
      <xdr:nvPicPr>
        <xdr:cNvPr id="3" name="Image 2">
          <a:extLst>
            <a:ext uri="{FF2B5EF4-FFF2-40B4-BE49-F238E27FC236}">
              <a16:creationId xmlns:a16="http://schemas.microsoft.com/office/drawing/2014/main" id="{F131DBF3-327D-40F9-B754-267773AE1926}"/>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750820" y="3352800"/>
          <a:ext cx="3310890" cy="571500"/>
        </a:xfrm>
        <a:prstGeom prst="rect">
          <a:avLst/>
        </a:prstGeom>
        <a:noFill/>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6</xdr:col>
      <xdr:colOff>68580</xdr:colOff>
      <xdr:row>7</xdr:row>
      <xdr:rowOff>22860</xdr:rowOff>
    </xdr:from>
    <xdr:to>
      <xdr:col>12</xdr:col>
      <xdr:colOff>160020</xdr:colOff>
      <xdr:row>22</xdr:row>
      <xdr:rowOff>175260</xdr:rowOff>
    </xdr:to>
    <xdr:pic>
      <xdr:nvPicPr>
        <xdr:cNvPr id="2" name="Image 1">
          <a:extLst>
            <a:ext uri="{FF2B5EF4-FFF2-40B4-BE49-F238E27FC236}">
              <a16:creationId xmlns:a16="http://schemas.microsoft.com/office/drawing/2014/main" id="{FD3690D2-CFE8-491A-949E-8CE1B4994AC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80660" y="1409700"/>
          <a:ext cx="4846320" cy="3124200"/>
        </a:xfrm>
        <a:prstGeom prst="rect">
          <a:avLst/>
        </a:prstGeom>
        <a:noFill/>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2</xdr:col>
      <xdr:colOff>283722</xdr:colOff>
      <xdr:row>23</xdr:row>
      <xdr:rowOff>8107</xdr:rowOff>
    </xdr:from>
    <xdr:to>
      <xdr:col>2</xdr:col>
      <xdr:colOff>4133525</xdr:colOff>
      <xdr:row>44</xdr:row>
      <xdr:rowOff>80902</xdr:rowOff>
    </xdr:to>
    <xdr:pic>
      <xdr:nvPicPr>
        <xdr:cNvPr id="4" name="Image 3">
          <a:extLst>
            <a:ext uri="{FF2B5EF4-FFF2-40B4-BE49-F238E27FC236}">
              <a16:creationId xmlns:a16="http://schemas.microsoft.com/office/drawing/2014/main" id="{C3A6103D-E8E2-43BB-A090-8E02970A20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72573" y="5285362"/>
          <a:ext cx="3849803" cy="41584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4393660</xdr:colOff>
      <xdr:row>23</xdr:row>
      <xdr:rowOff>129703</xdr:rowOff>
    </xdr:from>
    <xdr:to>
      <xdr:col>2</xdr:col>
      <xdr:colOff>7590952</xdr:colOff>
      <xdr:row>43</xdr:row>
      <xdr:rowOff>107118</xdr:rowOff>
    </xdr:to>
    <xdr:pic>
      <xdr:nvPicPr>
        <xdr:cNvPr id="5" name="Image 4">
          <a:extLst>
            <a:ext uri="{FF2B5EF4-FFF2-40B4-BE49-F238E27FC236}">
              <a16:creationId xmlns:a16="http://schemas.microsoft.com/office/drawing/2014/main" id="{9D107E5E-307E-4FFF-AD8A-759BEEA3569C}"/>
            </a:ext>
          </a:extLst>
        </xdr:cNvPr>
        <xdr:cNvPicPr>
          <a:picLocks noChangeAspect="1"/>
        </xdr:cNvPicPr>
      </xdr:nvPicPr>
      <xdr:blipFill>
        <a:blip xmlns:r="http://schemas.openxmlformats.org/officeDocument/2006/relationships" r:embed="rId2"/>
        <a:stretch>
          <a:fillRect/>
        </a:stretch>
      </xdr:blipFill>
      <xdr:spPr>
        <a:xfrm>
          <a:off x="5982511" y="5406958"/>
          <a:ext cx="3197292" cy="3868479"/>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2</xdr:col>
      <xdr:colOff>45720</xdr:colOff>
      <xdr:row>16</xdr:row>
      <xdr:rowOff>15240</xdr:rowOff>
    </xdr:from>
    <xdr:to>
      <xdr:col>3</xdr:col>
      <xdr:colOff>1028700</xdr:colOff>
      <xdr:row>30</xdr:row>
      <xdr:rowOff>114300</xdr:rowOff>
    </xdr:to>
    <xdr:pic>
      <xdr:nvPicPr>
        <xdr:cNvPr id="2" name="Image 1">
          <a:extLst>
            <a:ext uri="{FF2B5EF4-FFF2-40B4-BE49-F238E27FC236}">
              <a16:creationId xmlns:a16="http://schemas.microsoft.com/office/drawing/2014/main" id="{3B5F1C9B-9A9A-46C1-9755-FAD96A679033}"/>
            </a:ext>
          </a:extLst>
        </xdr:cNvPr>
        <xdr:cNvPicPr/>
      </xdr:nvPicPr>
      <xdr:blipFill rotWithShape="1">
        <a:blip xmlns:r="http://schemas.openxmlformats.org/officeDocument/2006/relationships" r:embed="rId1"/>
        <a:srcRect t="3724" b="3457"/>
        <a:stretch/>
      </xdr:blipFill>
      <xdr:spPr bwMode="auto">
        <a:xfrm>
          <a:off x="1630680" y="3230880"/>
          <a:ext cx="2865120" cy="2659380"/>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4</xdr:col>
      <xdr:colOff>22860</xdr:colOff>
      <xdr:row>16</xdr:row>
      <xdr:rowOff>7620</xdr:rowOff>
    </xdr:from>
    <xdr:to>
      <xdr:col>7</xdr:col>
      <xdr:colOff>208280</xdr:colOff>
      <xdr:row>30</xdr:row>
      <xdr:rowOff>106680</xdr:rowOff>
    </xdr:to>
    <xdr:pic>
      <xdr:nvPicPr>
        <xdr:cNvPr id="3" name="Image 2">
          <a:extLst>
            <a:ext uri="{FF2B5EF4-FFF2-40B4-BE49-F238E27FC236}">
              <a16:creationId xmlns:a16="http://schemas.microsoft.com/office/drawing/2014/main" id="{B53904D0-1482-4AEE-A89E-ABF39A441705}"/>
            </a:ext>
          </a:extLst>
        </xdr:cNvPr>
        <xdr:cNvPicPr/>
      </xdr:nvPicPr>
      <xdr:blipFill rotWithShape="1">
        <a:blip xmlns:r="http://schemas.openxmlformats.org/officeDocument/2006/relationships" r:embed="rId2"/>
        <a:srcRect t="3190" b="3969"/>
        <a:stretch/>
      </xdr:blipFill>
      <xdr:spPr bwMode="auto">
        <a:xfrm>
          <a:off x="5242560" y="3223260"/>
          <a:ext cx="2852420" cy="2659380"/>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419100</xdr:colOff>
      <xdr:row>4</xdr:row>
      <xdr:rowOff>38100</xdr:rowOff>
    </xdr:from>
    <xdr:to>
      <xdr:col>13</xdr:col>
      <xdr:colOff>575110</xdr:colOff>
      <xdr:row>29</xdr:row>
      <xdr:rowOff>44632</xdr:rowOff>
    </xdr:to>
    <xdr:pic>
      <xdr:nvPicPr>
        <xdr:cNvPr id="5" name="Image 4">
          <a:extLst>
            <a:ext uri="{FF2B5EF4-FFF2-40B4-BE49-F238E27FC236}">
              <a16:creationId xmlns:a16="http://schemas.microsoft.com/office/drawing/2014/main" id="{8A2C2659-25AF-484A-8E60-232F2F92A976}"/>
            </a:ext>
          </a:extLst>
        </xdr:cNvPr>
        <xdr:cNvPicPr>
          <a:picLocks noChangeAspect="1"/>
        </xdr:cNvPicPr>
      </xdr:nvPicPr>
      <xdr:blipFill>
        <a:blip xmlns:r="http://schemas.openxmlformats.org/officeDocument/2006/relationships" r:embed="rId1"/>
        <a:stretch>
          <a:fillRect/>
        </a:stretch>
      </xdr:blipFill>
      <xdr:spPr>
        <a:xfrm>
          <a:off x="6162675" y="800100"/>
          <a:ext cx="6480610" cy="5035732"/>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6</xdr:col>
      <xdr:colOff>101599</xdr:colOff>
      <xdr:row>7</xdr:row>
      <xdr:rowOff>127000</xdr:rowOff>
    </xdr:from>
    <xdr:to>
      <xdr:col>16</xdr:col>
      <xdr:colOff>312280</xdr:colOff>
      <xdr:row>31</xdr:row>
      <xdr:rowOff>96940</xdr:rowOff>
    </xdr:to>
    <xdr:pic>
      <xdr:nvPicPr>
        <xdr:cNvPr id="2" name="Image 1">
          <a:extLst>
            <a:ext uri="{FF2B5EF4-FFF2-40B4-BE49-F238E27FC236}">
              <a16:creationId xmlns:a16="http://schemas.microsoft.com/office/drawing/2014/main" id="{A381A5B2-FDED-4C81-80EE-F372CE2A142B}"/>
            </a:ext>
          </a:extLst>
        </xdr:cNvPr>
        <xdr:cNvPicPr>
          <a:picLocks noChangeAspect="1"/>
        </xdr:cNvPicPr>
      </xdr:nvPicPr>
      <xdr:blipFill>
        <a:blip xmlns:r="http://schemas.openxmlformats.org/officeDocument/2006/relationships" r:embed="rId1"/>
        <a:stretch>
          <a:fillRect/>
        </a:stretch>
      </xdr:blipFill>
      <xdr:spPr>
        <a:xfrm>
          <a:off x="6172199" y="1490133"/>
          <a:ext cx="8169348" cy="4846740"/>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2</xdr:col>
      <xdr:colOff>861060</xdr:colOff>
      <xdr:row>16</xdr:row>
      <xdr:rowOff>190500</xdr:rowOff>
    </xdr:from>
    <xdr:to>
      <xdr:col>6</xdr:col>
      <xdr:colOff>314960</xdr:colOff>
      <xdr:row>27</xdr:row>
      <xdr:rowOff>85725</xdr:rowOff>
    </xdr:to>
    <xdr:pic>
      <xdr:nvPicPr>
        <xdr:cNvPr id="3" name="Image 2">
          <a:extLst>
            <a:ext uri="{FF2B5EF4-FFF2-40B4-BE49-F238E27FC236}">
              <a16:creationId xmlns:a16="http://schemas.microsoft.com/office/drawing/2014/main" id="{5424A1F8-78E1-4E55-B9CA-61A5D4E964A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46020" y="3360420"/>
          <a:ext cx="5694680" cy="2074545"/>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0</xdr:colOff>
      <xdr:row>6</xdr:row>
      <xdr:rowOff>0</xdr:rowOff>
    </xdr:from>
    <xdr:to>
      <xdr:col>16</xdr:col>
      <xdr:colOff>122512</xdr:colOff>
      <xdr:row>32</xdr:row>
      <xdr:rowOff>102567</xdr:rowOff>
    </xdr:to>
    <xdr:pic>
      <xdr:nvPicPr>
        <xdr:cNvPr id="3" name="Image 2">
          <a:extLst>
            <a:ext uri="{FF2B5EF4-FFF2-40B4-BE49-F238E27FC236}">
              <a16:creationId xmlns:a16="http://schemas.microsoft.com/office/drawing/2014/main" id="{6C129428-9A78-402B-8C52-8FFEC922BE32}"/>
            </a:ext>
          </a:extLst>
        </xdr:cNvPr>
        <xdr:cNvPicPr>
          <a:picLocks noChangeAspect="1"/>
        </xdr:cNvPicPr>
      </xdr:nvPicPr>
      <xdr:blipFill>
        <a:blip xmlns:r="http://schemas.openxmlformats.org/officeDocument/2006/relationships" r:embed="rId1"/>
        <a:stretch>
          <a:fillRect/>
        </a:stretch>
      </xdr:blipFill>
      <xdr:spPr>
        <a:xfrm>
          <a:off x="6019800" y="1143000"/>
          <a:ext cx="6828112" cy="529178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1098178</xdr:colOff>
      <xdr:row>14</xdr:row>
      <xdr:rowOff>44823</xdr:rowOff>
    </xdr:from>
    <xdr:to>
      <xdr:col>10</xdr:col>
      <xdr:colOff>1312510</xdr:colOff>
      <xdr:row>35</xdr:row>
      <xdr:rowOff>79238</xdr:rowOff>
    </xdr:to>
    <xdr:pic>
      <xdr:nvPicPr>
        <xdr:cNvPr id="2" name="Image 1">
          <a:extLst>
            <a:ext uri="{FF2B5EF4-FFF2-40B4-BE49-F238E27FC236}">
              <a16:creationId xmlns:a16="http://schemas.microsoft.com/office/drawing/2014/main" id="{7C1806F8-48B8-4121-8894-5F257BB4BFFA}"/>
            </a:ext>
          </a:extLst>
        </xdr:cNvPr>
        <xdr:cNvPicPr>
          <a:picLocks noChangeAspect="1"/>
        </xdr:cNvPicPr>
      </xdr:nvPicPr>
      <xdr:blipFill>
        <a:blip xmlns:r="http://schemas.openxmlformats.org/officeDocument/2006/relationships" r:embed="rId1"/>
        <a:stretch>
          <a:fillRect/>
        </a:stretch>
      </xdr:blipFill>
      <xdr:spPr>
        <a:xfrm>
          <a:off x="12965207" y="2263588"/>
          <a:ext cx="8114479" cy="504792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1011555</xdr:colOff>
      <xdr:row>15</xdr:row>
      <xdr:rowOff>142353</xdr:rowOff>
    </xdr:from>
    <xdr:to>
      <xdr:col>1</xdr:col>
      <xdr:colOff>7193280</xdr:colOff>
      <xdr:row>28</xdr:row>
      <xdr:rowOff>135709</xdr:rowOff>
    </xdr:to>
    <xdr:pic>
      <xdr:nvPicPr>
        <xdr:cNvPr id="3" name="Image 2">
          <a:extLst>
            <a:ext uri="{FF2B5EF4-FFF2-40B4-BE49-F238E27FC236}">
              <a16:creationId xmlns:a16="http://schemas.microsoft.com/office/drawing/2014/main" id="{1C20D44D-D400-409F-8D3E-9565DAF8AC98}"/>
            </a:ext>
          </a:extLst>
        </xdr:cNvPr>
        <xdr:cNvPicPr>
          <a:picLocks noChangeAspect="1"/>
        </xdr:cNvPicPr>
      </xdr:nvPicPr>
      <xdr:blipFill>
        <a:blip xmlns:r="http://schemas.openxmlformats.org/officeDocument/2006/relationships" r:embed="rId1"/>
        <a:stretch>
          <a:fillRect/>
        </a:stretch>
      </xdr:blipFill>
      <xdr:spPr>
        <a:xfrm>
          <a:off x="1979295" y="3030333"/>
          <a:ext cx="6181725" cy="237079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1209261</xdr:colOff>
      <xdr:row>20</xdr:row>
      <xdr:rowOff>8281</xdr:rowOff>
    </xdr:from>
    <xdr:to>
      <xdr:col>11</xdr:col>
      <xdr:colOff>292539</xdr:colOff>
      <xdr:row>51</xdr:row>
      <xdr:rowOff>162730</xdr:rowOff>
    </xdr:to>
    <xdr:pic>
      <xdr:nvPicPr>
        <xdr:cNvPr id="4" name="Image 3">
          <a:extLst>
            <a:ext uri="{FF2B5EF4-FFF2-40B4-BE49-F238E27FC236}">
              <a16:creationId xmlns:a16="http://schemas.microsoft.com/office/drawing/2014/main" id="{19089FAD-BA92-4951-862A-8FD607038C56}"/>
            </a:ext>
          </a:extLst>
        </xdr:cNvPr>
        <xdr:cNvPicPr>
          <a:picLocks noChangeAspect="1"/>
        </xdr:cNvPicPr>
      </xdr:nvPicPr>
      <xdr:blipFill>
        <a:blip xmlns:r="http://schemas.openxmlformats.org/officeDocument/2006/relationships" r:embed="rId1"/>
        <a:stretch>
          <a:fillRect/>
        </a:stretch>
      </xdr:blipFill>
      <xdr:spPr>
        <a:xfrm>
          <a:off x="2045804" y="3818281"/>
          <a:ext cx="10687214" cy="605994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9525</xdr:colOff>
      <xdr:row>22</xdr:row>
      <xdr:rowOff>85725</xdr:rowOff>
    </xdr:from>
    <xdr:to>
      <xdr:col>5</xdr:col>
      <xdr:colOff>519414</xdr:colOff>
      <xdr:row>45</xdr:row>
      <xdr:rowOff>166884</xdr:rowOff>
    </xdr:to>
    <xdr:pic>
      <xdr:nvPicPr>
        <xdr:cNvPr id="3" name="Image 2">
          <a:extLst>
            <a:ext uri="{FF2B5EF4-FFF2-40B4-BE49-F238E27FC236}">
              <a16:creationId xmlns:a16="http://schemas.microsoft.com/office/drawing/2014/main" id="{29430AD7-4F78-4CCC-BAEB-901BBFB2CCA8}"/>
            </a:ext>
          </a:extLst>
        </xdr:cNvPr>
        <xdr:cNvPicPr>
          <a:picLocks noChangeAspect="1"/>
        </xdr:cNvPicPr>
      </xdr:nvPicPr>
      <xdr:blipFill>
        <a:blip xmlns:r="http://schemas.openxmlformats.org/officeDocument/2006/relationships" r:embed="rId1"/>
        <a:stretch>
          <a:fillRect/>
        </a:stretch>
      </xdr:blipFill>
      <xdr:spPr>
        <a:xfrm>
          <a:off x="1228725" y="4276725"/>
          <a:ext cx="5681964" cy="446265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6</xdr:col>
      <xdr:colOff>68911</xdr:colOff>
      <xdr:row>8</xdr:row>
      <xdr:rowOff>50027</xdr:rowOff>
    </xdr:from>
    <xdr:to>
      <xdr:col>15</xdr:col>
      <xdr:colOff>484350</xdr:colOff>
      <xdr:row>29</xdr:row>
      <xdr:rowOff>152509</xdr:rowOff>
    </xdr:to>
    <xdr:pic>
      <xdr:nvPicPr>
        <xdr:cNvPr id="3" name="Image 2">
          <a:extLst>
            <a:ext uri="{FF2B5EF4-FFF2-40B4-BE49-F238E27FC236}">
              <a16:creationId xmlns:a16="http://schemas.microsoft.com/office/drawing/2014/main" id="{7D178B6A-8B74-4469-BC31-C753B4AC574C}"/>
            </a:ext>
          </a:extLst>
        </xdr:cNvPr>
        <xdr:cNvPicPr>
          <a:picLocks noChangeAspect="1"/>
        </xdr:cNvPicPr>
      </xdr:nvPicPr>
      <xdr:blipFill>
        <a:blip xmlns:r="http://schemas.openxmlformats.org/officeDocument/2006/relationships" r:embed="rId1"/>
        <a:stretch>
          <a:fillRect/>
        </a:stretch>
      </xdr:blipFill>
      <xdr:spPr>
        <a:xfrm>
          <a:off x="7140271" y="1551167"/>
          <a:ext cx="6038999" cy="4141082"/>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1619250</xdr:colOff>
      <xdr:row>14</xdr:row>
      <xdr:rowOff>38100</xdr:rowOff>
    </xdr:from>
    <xdr:to>
      <xdr:col>5</xdr:col>
      <xdr:colOff>275567</xdr:colOff>
      <xdr:row>30</xdr:row>
      <xdr:rowOff>74943</xdr:rowOff>
    </xdr:to>
    <xdr:pic>
      <xdr:nvPicPr>
        <xdr:cNvPr id="3" name="Image 2">
          <a:extLst>
            <a:ext uri="{FF2B5EF4-FFF2-40B4-BE49-F238E27FC236}">
              <a16:creationId xmlns:a16="http://schemas.microsoft.com/office/drawing/2014/main" id="{40C4DE18-151F-4A1E-9F64-162527A86B2E}"/>
            </a:ext>
          </a:extLst>
        </xdr:cNvPr>
        <xdr:cNvPicPr>
          <a:picLocks noChangeAspect="1"/>
        </xdr:cNvPicPr>
      </xdr:nvPicPr>
      <xdr:blipFill>
        <a:blip xmlns:r="http://schemas.openxmlformats.org/officeDocument/2006/relationships" r:embed="rId1"/>
        <a:stretch>
          <a:fillRect/>
        </a:stretch>
      </xdr:blipFill>
      <xdr:spPr>
        <a:xfrm>
          <a:off x="3143250" y="2714625"/>
          <a:ext cx="5590517" cy="308484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DEA\6-ETUDES\ATI-ARCE-Cumul&amp;Entrepreneur\ARCE-CumulEntrepreneur\Publication%20Analyse%20_%20Les%20entrepreneurs%20&#224;%20l'Assurance%20ch&#244;mage_%202022\graphiques\R&#233;sultats%20Enquete%20Toluna%20(avec%20poid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nnées"/>
      <sheetName val="Données_étendues"/>
      <sheetName val="Variables"/>
      <sheetName val="Données_FNA"/>
      <sheetName val="#Sociodemo"/>
      <sheetName val="%Sociodemo"/>
      <sheetName val="#Motivations"/>
      <sheetName val="#Decision"/>
      <sheetName val="%Decision"/>
      <sheetName val="G_Decision"/>
      <sheetName val="#Sociodemo_S_C"/>
      <sheetName val="%Sociodemo_S_C"/>
      <sheetName val="G_Subi_choisi"/>
      <sheetName val="#Maturité"/>
      <sheetName val="Q14"/>
      <sheetName val="#Entreprise"/>
      <sheetName val="%Entreprise"/>
      <sheetName val="#Accompagnement"/>
      <sheetName val="#Reconversion"/>
      <sheetName val="%Reconversion"/>
      <sheetName val="G_Reconversion"/>
      <sheetName val="%Accompagnement"/>
      <sheetName val="#Connaissance"/>
      <sheetName val="%Connaissance"/>
      <sheetName val="#Rapport_AC"/>
      <sheetName val="%Rapport_AC"/>
      <sheetName val="#Utilite_aides"/>
      <sheetName val="G_utilite_aides"/>
      <sheetName val="Feuil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6">
          <cell r="E6">
            <v>4184.6520369999544</v>
          </cell>
          <cell r="F6">
            <v>896.09633800000165</v>
          </cell>
          <cell r="G6">
            <v>5080.7483749999765</v>
          </cell>
        </row>
        <row r="51">
          <cell r="E51">
            <v>209.84621699999988</v>
          </cell>
          <cell r="F51">
            <v>57.491179999999972</v>
          </cell>
          <cell r="G51">
            <v>267.33739699999984</v>
          </cell>
        </row>
        <row r="52">
          <cell r="E52">
            <v>571.35769400000049</v>
          </cell>
          <cell r="F52">
            <v>100.90148400000002</v>
          </cell>
          <cell r="G52">
            <v>672.25917800000047</v>
          </cell>
        </row>
        <row r="53">
          <cell r="E53">
            <v>661.25417400000663</v>
          </cell>
          <cell r="F53">
            <v>124.5267249999995</v>
          </cell>
          <cell r="G53">
            <v>785.78089900000612</v>
          </cell>
        </row>
        <row r="54">
          <cell r="E54">
            <v>973.70863399999701</v>
          </cell>
          <cell r="F54">
            <v>153.4899089999991</v>
          </cell>
          <cell r="G54">
            <v>1127.1985429999961</v>
          </cell>
        </row>
        <row r="55">
          <cell r="E55">
            <v>1005.8335339999832</v>
          </cell>
          <cell r="F55">
            <v>237.6548810000009</v>
          </cell>
          <cell r="G55">
            <v>1243.4884149999841</v>
          </cell>
        </row>
        <row r="56">
          <cell r="E56">
            <v>762.65178400000832</v>
          </cell>
          <cell r="F56">
            <v>222.03215899999978</v>
          </cell>
          <cell r="G56">
            <v>984.68394300000807</v>
          </cell>
        </row>
        <row r="63">
          <cell r="E63">
            <v>3543.2950040000178</v>
          </cell>
          <cell r="F63">
            <v>727.71907799999951</v>
          </cell>
          <cell r="G63">
            <v>4271.014082000017</v>
          </cell>
        </row>
        <row r="71">
          <cell r="E71">
            <v>824.1104530000008</v>
          </cell>
          <cell r="F71">
            <v>394.27640199999996</v>
          </cell>
          <cell r="G71">
            <v>1218.3868550000007</v>
          </cell>
        </row>
        <row r="72">
          <cell r="E72">
            <v>519.12617100000023</v>
          </cell>
          <cell r="F72">
            <v>85.896019999999979</v>
          </cell>
          <cell r="G72">
            <v>605.02219100000025</v>
          </cell>
        </row>
        <row r="73">
          <cell r="E73">
            <v>88.318919999999991</v>
          </cell>
          <cell r="F73">
            <v>30.610824000000001</v>
          </cell>
          <cell r="G73">
            <v>118.929744</v>
          </cell>
        </row>
        <row r="74">
          <cell r="E74">
            <v>2111.7394600000066</v>
          </cell>
          <cell r="F74">
            <v>216.935832</v>
          </cell>
          <cell r="G74">
            <v>2328.6752920000067</v>
          </cell>
        </row>
        <row r="75">
          <cell r="E75">
            <v>3543.2950040000078</v>
          </cell>
          <cell r="F75">
            <v>727.71907799999985</v>
          </cell>
          <cell r="G75">
            <v>4271.0140820000079</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theme/theme1.xml><?xml version="1.0" encoding="utf-8"?>
<a:theme xmlns:a="http://schemas.openxmlformats.org/drawingml/2006/main" name="Thème1">
  <a:themeElements>
    <a:clrScheme name="Unédic">
      <a:dk1>
        <a:sysClr val="windowText" lastClr="000000"/>
      </a:dk1>
      <a:lt1>
        <a:sysClr val="window" lastClr="FFFFFF"/>
      </a:lt1>
      <a:dk2>
        <a:srgbClr val="717A82"/>
      </a:dk2>
      <a:lt2>
        <a:srgbClr val="E7E6E6"/>
      </a:lt2>
      <a:accent1>
        <a:srgbClr val="136776"/>
      </a:accent1>
      <a:accent2>
        <a:srgbClr val="FF9622"/>
      </a:accent2>
      <a:accent3>
        <a:srgbClr val="8F4D98"/>
      </a:accent3>
      <a:accent4>
        <a:srgbClr val="A5C715"/>
      </a:accent4>
      <a:accent5>
        <a:srgbClr val="00A6C3"/>
      </a:accent5>
      <a:accent6>
        <a:srgbClr val="E72C66"/>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unedic.org/publications/allocataires-entrepreneurs-comment-lassurance-chomage-soutient-les-creations"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2.bin"/></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3.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4.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5.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E23C0C-6219-4043-BE05-DF167D79F9DA}">
  <dimension ref="A1:A45"/>
  <sheetViews>
    <sheetView tabSelected="1" workbookViewId="0"/>
  </sheetViews>
  <sheetFormatPr baseColWidth="10" defaultRowHeight="14.4"/>
  <cols>
    <col min="1" max="1" width="243.44140625" customWidth="1"/>
  </cols>
  <sheetData>
    <row r="1" spans="1:1" ht="16.2">
      <c r="A1" s="268" t="s">
        <v>293</v>
      </c>
    </row>
    <row r="2" spans="1:1">
      <c r="A2" s="261" t="s">
        <v>311</v>
      </c>
    </row>
    <row r="3" spans="1:1" ht="16.2">
      <c r="A3" s="162" t="s">
        <v>3</v>
      </c>
    </row>
    <row r="4" spans="1:1">
      <c r="A4" s="263" t="s">
        <v>310</v>
      </c>
    </row>
    <row r="5" spans="1:1" ht="16.2">
      <c r="A5" s="162" t="s">
        <v>4</v>
      </c>
    </row>
    <row r="6" spans="1:1">
      <c r="A6" s="262" t="s">
        <v>312</v>
      </c>
    </row>
    <row r="7" spans="1:1">
      <c r="A7" s="262" t="s">
        <v>5</v>
      </c>
    </row>
    <row r="8" spans="1:1">
      <c r="A8" s="262" t="s">
        <v>6</v>
      </c>
    </row>
    <row r="9" spans="1:1">
      <c r="A9" s="262" t="s">
        <v>7</v>
      </c>
    </row>
    <row r="10" spans="1:1">
      <c r="A10" s="262" t="s">
        <v>313</v>
      </c>
    </row>
    <row r="11" spans="1:1">
      <c r="A11" s="262" t="s">
        <v>319</v>
      </c>
    </row>
    <row r="12" spans="1:1" ht="16.8" customHeight="1">
      <c r="A12" s="262" t="s">
        <v>314</v>
      </c>
    </row>
    <row r="13" spans="1:1" ht="16.2">
      <c r="A13" s="162" t="s">
        <v>8</v>
      </c>
    </row>
    <row r="14" spans="1:1">
      <c r="A14" s="263" t="s">
        <v>315</v>
      </c>
    </row>
    <row r="15" spans="1:1" ht="57.6">
      <c r="A15" s="263" t="s">
        <v>316</v>
      </c>
    </row>
    <row r="16" spans="1:1" ht="28.8">
      <c r="A16" s="263" t="s">
        <v>317</v>
      </c>
    </row>
    <row r="17" spans="1:1" ht="16.2">
      <c r="A17" s="162" t="s">
        <v>9</v>
      </c>
    </row>
    <row r="18" spans="1:1">
      <c r="A18" s="262" t="s">
        <v>318</v>
      </c>
    </row>
    <row r="19" spans="1:1" ht="16.2">
      <c r="A19" s="162" t="s">
        <v>10</v>
      </c>
    </row>
    <row r="20" spans="1:1" ht="16.2">
      <c r="A20" s="264" t="s">
        <v>153</v>
      </c>
    </row>
    <row r="21" spans="1:1" ht="16.2">
      <c r="A21" s="265" t="s">
        <v>157</v>
      </c>
    </row>
    <row r="22" spans="1:1" ht="16.2">
      <c r="A22" s="265" t="s">
        <v>164</v>
      </c>
    </row>
    <row r="23" spans="1:1" ht="16.2">
      <c r="A23" s="265" t="s">
        <v>169</v>
      </c>
    </row>
    <row r="24" spans="1:1" ht="16.2">
      <c r="A24" s="265" t="s">
        <v>176</v>
      </c>
    </row>
    <row r="25" spans="1:1" ht="16.2">
      <c r="A25" s="266" t="s">
        <v>181</v>
      </c>
    </row>
    <row r="26" spans="1:1" ht="16.2">
      <c r="A26" s="266" t="s">
        <v>187</v>
      </c>
    </row>
    <row r="27" spans="1:1" ht="16.2">
      <c r="A27" s="266" t="str">
        <f>'G7 AJ moyenne'!B1</f>
        <v>GRAPHIQUE 7 – ALLOCATION JOURNALIÈRE BRUTE MOYENNE DES DROITS OUVERTS, PAR ANNÉE</v>
      </c>
    </row>
    <row r="28" spans="1:1" ht="16.2">
      <c r="A28" s="266" t="str">
        <f>'G8 Duree droit'!B1</f>
        <v>GRAPHIQUE 8 – DURÉE POTENTIELLE DES DROITS OUVERTS, PAR ANNÉE, EN NOMBRE DE JOURS</v>
      </c>
    </row>
    <row r="29" spans="1:1" ht="16.2">
      <c r="A29" s="266" t="str">
        <f>'T2 Status'!B1</f>
        <v xml:space="preserve">TABLEAU 2 – FORME JURIDIQUE DE L’ENTREPRISE SELON LE DISPOSITIF </v>
      </c>
    </row>
    <row r="30" spans="1:1" ht="16.2">
      <c r="A30" s="266" t="str">
        <f>'G9 Plateforme'!B1</f>
        <v>GRAPHIQUE 9 – TRAVAIL PAR L’INTERMÉDIAIRE D’UNE PLATEFORME</v>
      </c>
    </row>
    <row r="31" spans="1:1" ht="16.2">
      <c r="A31" s="266" t="str">
        <f>'T3 Secteurs'!B1</f>
        <v>TABLEAU 3 – SECTEURS DES ENTREPRISES CRÉÉES</v>
      </c>
    </row>
    <row r="32" spans="1:1" ht="16.2">
      <c r="A32" s="266" t="str">
        <f>'G10 Reconversion'!B1</f>
        <v>GRAPHIQUE 10 – RECONVERSION DES ALLOCATAIRES ENTREPRENEURS ET CHANGEMENT DE SECTEUR</v>
      </c>
    </row>
    <row r="33" spans="1:1" ht="16.2">
      <c r="A33" s="266" t="str">
        <f>'G11 Moyens financiers'!B1</f>
        <v>GRAPHIQUE 11 – LES MOYENS FINANCIERS NÉCESSAIRES POUR DÉMARRER L’ACTIVITÉ (HORS DÉPENSES COURANTES POUR VIVRE)</v>
      </c>
    </row>
    <row r="34" spans="1:1" ht="16.2">
      <c r="A34" s="267" t="s">
        <v>221</v>
      </c>
    </row>
    <row r="35" spans="1:1" ht="16.2">
      <c r="A35" s="266" t="s">
        <v>222</v>
      </c>
    </row>
    <row r="36" spans="1:1" ht="16.2">
      <c r="A36" s="266" t="s">
        <v>294</v>
      </c>
    </row>
    <row r="37" spans="1:1" ht="16.2">
      <c r="A37" s="266" t="s">
        <v>320</v>
      </c>
    </row>
    <row r="38" spans="1:1" ht="16.2">
      <c r="A38" s="266" t="s">
        <v>223</v>
      </c>
    </row>
    <row r="39" spans="1:1" ht="16.2">
      <c r="A39" s="266" t="s">
        <v>229</v>
      </c>
    </row>
    <row r="40" spans="1:1" ht="16.2">
      <c r="A40" s="266" t="s">
        <v>233</v>
      </c>
    </row>
    <row r="41" spans="1:1" ht="16.2">
      <c r="A41" s="266" t="s">
        <v>236</v>
      </c>
    </row>
    <row r="42" spans="1:1" ht="16.2">
      <c r="A42" s="266" t="s">
        <v>243</v>
      </c>
    </row>
    <row r="43" spans="1:1" ht="16.2">
      <c r="A43" s="266" t="s">
        <v>244</v>
      </c>
    </row>
    <row r="44" spans="1:1" ht="16.2">
      <c r="A44" s="266" t="s">
        <v>245</v>
      </c>
    </row>
    <row r="45" spans="1:1" ht="16.2">
      <c r="A45" s="266" t="s">
        <v>295</v>
      </c>
    </row>
  </sheetData>
  <hyperlinks>
    <hyperlink ref="A20" location="'G1 Creations d''entreprises'!A1" display="GRAPHIQUE 1 - NOMBRE DE CRÉATIONS D’ENTREPRISES DEPUIS 2010" xr:uid="{1D07D3EE-8851-4B6E-80FE-FFC7DDDB907D}"/>
    <hyperlink ref="A21" location="'G2 Entrants'!A1" display="GRAPHIQUE 2 – NOMBRE ANNUEL D’ENTRANTS DANS LES DISPOSITIFS" xr:uid="{AE9FA9D2-2A39-4B9A-A339-B569E1108D15}"/>
    <hyperlink ref="A22" location="'G3 Bénéficiaires'!A1" display="GRAPHIQUE 3 – NOMBRE ANNUEL DE BÉNÉFICIAIRES DES DISPOSITIFS" xr:uid="{9AC6DE91-720B-4CD6-9C61-89B8346EC55B}"/>
    <hyperlink ref="A23" location="'G4 Dépenses par dispositif'!A1" display="GRAPHIQUE 4 – ENSEMBLE DES DÉPENSES D’INDEMNISATION DEPUIS 2006 POUR L’ARCE ET L’ARE ENTREPRENEURS SELON LA PÉRIODE CONSIDÉRÉE " xr:uid="{2B826B7E-8925-4883-B9F6-C617E7E938CD}"/>
    <hyperlink ref="A24" location="'G5 Utilité dispositif'!A1" display="GRAPHIQUE 5 – L’UTILITÉ DE L’ARE ET DE L’ARCE POUR LE MONTAGE DU PROJET ENTREPRENEURIAL" xr:uid="{EE08263E-D998-4FF3-B232-3FC04DBE2AFD}"/>
    <hyperlink ref="A25" location="'Tableau 1 Profils'!A1" display="TABLEAU 1 – PROFIL DES CRÉATEURS D’ENTREPRISE AYANT OPTÉ POUR L’ARE OU L’ARCE" xr:uid="{322AE217-CB1A-484B-80A1-AE0B9B621E59}"/>
    <hyperlink ref="A26" location="'G6 Motif fin de contrats'!A1" display="GRAPHIQUE 6 – MOTIF DE FIN DE CONTRAT DES ENTREPRENEURS (ARCE OU ARE) AVANT L’OUVERTURE D’UN DROIT À L’ASSURANCE CHÔMAGE" xr:uid="{1431D825-33D2-4513-913F-B93C7A3193B0}"/>
    <hyperlink ref="A27" location="'G7 Aj moyen'!A1" display="'G7 Aj moyen'!A1" xr:uid="{84F72B0F-AF8D-4B6B-B687-C07B33F7C5E0}"/>
    <hyperlink ref="A28" location="'G8 Duree droit'!A1" display="'G8 Duree droit'!A1" xr:uid="{9BCFC591-8571-450F-8655-3FA8159539D0}"/>
    <hyperlink ref="A29" location="'Tableau 2 Status'!A1" display="'Tableau 2 Status'!A1" xr:uid="{62B89DDF-26FE-4516-AB29-02431681F1D1}"/>
    <hyperlink ref="A30" location="'G9 Plateforme'!A1" display="'G9 Plateforme'!A1" xr:uid="{518FA407-4897-4406-B085-05CC4516D095}"/>
    <hyperlink ref="A31" location="'Tableau 3 Secteurs'!A1" display="'Tableau 3 Secteurs'!A1" xr:uid="{899154D3-C01D-46DD-8C4A-67110264FE73}"/>
    <hyperlink ref="A32" location="'G10 Reconversion'!A1" display="'G10 Reconversion'!A1" xr:uid="{4700FBC1-88F2-42C1-A9AE-4A71DA765745}"/>
    <hyperlink ref="A33" location="'G11 Moyens financiers'!A1" display="'G11 Moyens financiers'!A1" xr:uid="{2A0CF1EE-4855-4D3D-B056-043701F933CA}"/>
    <hyperlink ref="A34" location="'G12 Source financement'!A1" display="GRAPHIQUE 12 – LA PRINCIPALE SOURCE DE FINANCEMENT DU PROJET" xr:uid="{EE6B1F0B-D0ED-46F8-81E5-7913D1D49A30}"/>
    <hyperlink ref="A35" location="'G13 Origine du projet'!A1" display="GRAPHIQUE 13 – ORIGINE DU PROJET" xr:uid="{E986AB64-E833-4050-9560-79304185A70C}"/>
    <hyperlink ref="A36" location="'G14 Les raisons d''entreprendre'!A1" display="GRAPHIQUE 14 – LES RAISONS D’ENTREPRENDRE" xr:uid="{C01BBBFB-5E6A-407C-B072-731378F51533}"/>
    <hyperlink ref="A37" location="'G15 Crise sanitaire'!A1" display="GRAPHIQUE 15 – LA  CRISE SANITAIRE A-T-ELLE INFLUENCE VOTRE DESIR D'ENTREPRENDRE?" xr:uid="{2C54BCF9-4EA6-4CE8-A832-437669D536E9}"/>
    <hyperlink ref="A38" location="'G16 Le moment de la décision'!A1" display="GRAPHIQUE 16 – LE MOMENT DE LA DÉCISION D’ENTREPRENDRE" xr:uid="{C9DDA434-96D7-40F1-81C4-3A6F6E5B8FB6}"/>
    <hyperlink ref="A39" location="'G17 Indemnisation totale'!A1" display="GRAPHIQUE 17 – INDEMNISATION BRUTE TOTALE À LA FIN DU DROIT CHOMAGE" xr:uid="{CFF56911-B2C4-4370-B4F1-BFFB567118D1}"/>
    <hyperlink ref="A40" location="'G18 Raisons du choix'!A1" display="GRAPHIQUE 18 – LES RAISONS DECLARÉES DU CHOIX OU DU REJET DE L’ARCE" xr:uid="{593E21E2-F8B3-49ED-8CF8-E588D8CACF78}"/>
    <hyperlink ref="A41" location="'G19 Source de revenu'!A1" display="GRAPHIQUE 19 – PRINCIPALE SOURCE DE REVENU PERSONNEL SUR LES 3 DERNIERS MOIS" xr:uid="{6F9601F3-2C04-4D8B-9217-7FD5AB6F0788}"/>
    <hyperlink ref="A42" location="'G20 Revenus trimestriels'!A1" display="GRAPHIQUE 20 - REVENUS NETS CUMULÉS ESTIMÉS PAR LES BÉNÉFICIAIRES SUR LES 3 DERNIERS MOIS" xr:uid="{25A308F6-617E-47A4-980D-E22EF5DEBCDE}"/>
    <hyperlink ref="A43" location="'G21 Activité pérenne'!A1" display="GRAPHIQUE 21 - LA STABILITÉ FINANCIÈRE DU PROJET ENTREPRENEURIAL" xr:uid="{492C0B65-C7FD-43D2-8AB0-7C30EEC24076}"/>
    <hyperlink ref="A44" location="'TA1'!A1" display="TABLEAU A1 - SITUATION FAMILIALE DES ENTREPRENEURS AYANT OPTÉ POUR L'ARE OU L'ARCE" xr:uid="{CFEF648E-3A08-4D64-A42D-941C4DE441E3}"/>
    <hyperlink ref="A45" location="'Lisez-moi'!A1" display="TABLEAU A2 –PROFIL DES CRÉATEURS D'ENTREPRISE AYANT OPTÉ POUR L’ARE OU l’ARCE EN 2021" xr:uid="{C4EF9953-C263-4E0D-8FD3-5966F68796FB}"/>
    <hyperlink ref="A2" r:id="rId1" xr:uid="{F07245A2-4B9B-4EB7-8E72-6C0D985D4ADD}"/>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7BE1E8-687A-4F15-8C7B-6C12B8DBDBF9}">
  <dimension ref="A1:E21"/>
  <sheetViews>
    <sheetView zoomScaleNormal="100" workbookViewId="0"/>
  </sheetViews>
  <sheetFormatPr baseColWidth="10" defaultColWidth="9.109375" defaultRowHeight="14.4"/>
  <cols>
    <col min="3" max="3" width="27.33203125" bestFit="1" customWidth="1"/>
    <col min="4" max="4" width="14.88671875" bestFit="1" customWidth="1"/>
    <col min="5" max="5" width="33.5546875" bestFit="1" customWidth="1"/>
  </cols>
  <sheetData>
    <row r="1" spans="1:5" s="2" customFormat="1" ht="15.6">
      <c r="A1" s="1" t="s">
        <v>11</v>
      </c>
      <c r="B1" s="1" t="s">
        <v>192</v>
      </c>
    </row>
    <row r="2" spans="1:5" s="2" customFormat="1" ht="15.6">
      <c r="A2" s="1" t="s">
        <v>12</v>
      </c>
      <c r="B2" s="3" t="s">
        <v>158</v>
      </c>
    </row>
    <row r="3" spans="1:5" s="2" customFormat="1" ht="15" customHeight="1">
      <c r="A3" s="1" t="s">
        <v>13</v>
      </c>
      <c r="B3" s="3" t="s">
        <v>193</v>
      </c>
    </row>
    <row r="5" spans="1:5" ht="15.6">
      <c r="B5" s="163" t="s">
        <v>154</v>
      </c>
      <c r="C5" s="163" t="s">
        <v>14</v>
      </c>
      <c r="D5" s="163" t="s">
        <v>1</v>
      </c>
      <c r="E5" s="163" t="s">
        <v>19</v>
      </c>
    </row>
    <row r="6" spans="1:5" ht="15.6">
      <c r="B6" s="88">
        <v>2006</v>
      </c>
      <c r="C6" s="194">
        <v>642.6482426933037</v>
      </c>
      <c r="D6" s="194">
        <v>641.18045390245402</v>
      </c>
      <c r="E6" s="194">
        <v>529.82328822325405</v>
      </c>
    </row>
    <row r="7" spans="1:5" ht="15.6">
      <c r="B7" s="88">
        <v>2007</v>
      </c>
      <c r="C7" s="194">
        <v>628.34483456850114</v>
      </c>
      <c r="D7" s="194">
        <v>642.35644044905882</v>
      </c>
      <c r="E7" s="194">
        <v>508.47991584626561</v>
      </c>
    </row>
    <row r="8" spans="1:5" ht="15.6">
      <c r="B8" s="88">
        <v>2008</v>
      </c>
      <c r="C8" s="194">
        <v>640.43816184605657</v>
      </c>
      <c r="D8" s="194">
        <v>675.196035487583</v>
      </c>
      <c r="E8" s="194">
        <v>488.49742641508118</v>
      </c>
    </row>
    <row r="9" spans="1:5" ht="15.6">
      <c r="B9" s="88">
        <v>2009</v>
      </c>
      <c r="C9" s="194">
        <v>636.56116131411864</v>
      </c>
      <c r="D9" s="194">
        <v>683.66695227257514</v>
      </c>
      <c r="E9" s="194">
        <v>480.48438300918082</v>
      </c>
    </row>
    <row r="10" spans="1:5" ht="15.6">
      <c r="B10" s="88">
        <v>2010</v>
      </c>
      <c r="C10" s="194">
        <v>633.94859608072534</v>
      </c>
      <c r="D10" s="194">
        <v>689.59038068219309</v>
      </c>
      <c r="E10" s="194">
        <v>449.21841652773941</v>
      </c>
    </row>
    <row r="11" spans="1:5" ht="15.6">
      <c r="B11" s="88">
        <v>2011</v>
      </c>
      <c r="C11" s="194">
        <v>625.2808458542014</v>
      </c>
      <c r="D11" s="194">
        <v>685.329977422149</v>
      </c>
      <c r="E11" s="194">
        <v>434.30870515809278</v>
      </c>
    </row>
    <row r="12" spans="1:5" ht="15.6">
      <c r="B12" s="88">
        <v>2012</v>
      </c>
      <c r="C12" s="194">
        <v>625.15335979144777</v>
      </c>
      <c r="D12" s="194">
        <v>686.07961930919953</v>
      </c>
      <c r="E12" s="194">
        <v>430.32206516232588</v>
      </c>
    </row>
    <row r="13" spans="1:5" ht="15.6">
      <c r="B13" s="88">
        <v>2013</v>
      </c>
      <c r="C13" s="194">
        <v>630.16688212075769</v>
      </c>
      <c r="D13" s="194">
        <v>691.03005551548904</v>
      </c>
      <c r="E13" s="194">
        <v>430.80460791496262</v>
      </c>
    </row>
    <row r="14" spans="1:5" ht="15.6">
      <c r="B14" s="88">
        <v>2014</v>
      </c>
      <c r="C14" s="194">
        <v>639.63668529162192</v>
      </c>
      <c r="D14" s="194">
        <v>691.51679791513232</v>
      </c>
      <c r="E14" s="194">
        <v>426.99635847165172</v>
      </c>
    </row>
    <row r="15" spans="1:5" ht="15.6">
      <c r="B15" s="88">
        <v>2015</v>
      </c>
      <c r="C15" s="194">
        <v>627.63295173764936</v>
      </c>
      <c r="D15" s="194">
        <v>705.06360681989452</v>
      </c>
      <c r="E15" s="194">
        <v>423.70819796755069</v>
      </c>
    </row>
    <row r="16" spans="1:5" ht="15.6">
      <c r="B16" s="88">
        <v>2016</v>
      </c>
      <c r="C16" s="194">
        <v>635.76773187841002</v>
      </c>
      <c r="D16" s="194">
        <v>706.94732575053058</v>
      </c>
      <c r="E16" s="194">
        <v>424.54408024201928</v>
      </c>
    </row>
    <row r="17" spans="2:5" ht="15.6">
      <c r="B17" s="88">
        <v>2017</v>
      </c>
      <c r="C17" s="194">
        <v>640.34805925827436</v>
      </c>
      <c r="D17" s="194">
        <v>707.01855054609211</v>
      </c>
      <c r="E17" s="194">
        <v>442.8974697123889</v>
      </c>
    </row>
    <row r="18" spans="2:5" ht="15.6">
      <c r="B18" s="88">
        <v>2018</v>
      </c>
      <c r="C18" s="194">
        <v>628.46382539779802</v>
      </c>
      <c r="D18" s="194">
        <v>689.98390246225654</v>
      </c>
      <c r="E18" s="194">
        <v>441.8426758074271</v>
      </c>
    </row>
    <row r="19" spans="2:5" ht="15.6">
      <c r="B19" s="88">
        <v>2019</v>
      </c>
      <c r="C19" s="194">
        <v>621.51837713157602</v>
      </c>
      <c r="D19" s="194">
        <v>688.78743091504737</v>
      </c>
      <c r="E19" s="194">
        <v>443.48733566182779</v>
      </c>
    </row>
    <row r="20" spans="2:5" ht="15.6">
      <c r="B20" s="88">
        <v>2020</v>
      </c>
      <c r="C20" s="194">
        <v>626.80354589648266</v>
      </c>
      <c r="D20" s="194">
        <v>690.07243346007601</v>
      </c>
      <c r="E20" s="194">
        <v>475.2947635485462</v>
      </c>
    </row>
    <row r="21" spans="2:5" ht="15.6">
      <c r="B21" s="88">
        <v>2021</v>
      </c>
      <c r="C21" s="194">
        <v>614.61779118494155</v>
      </c>
      <c r="D21" s="194">
        <v>698.02076033057847</v>
      </c>
      <c r="E21" s="194">
        <v>471.45383607860799</v>
      </c>
    </row>
  </sheetData>
  <pageMargins left="0.75" right="0.75" top="1" bottom="1" header="0.5" footer="0.5"/>
  <pageSetup paperSize="9" orientation="portrait" horizontalDpi="0"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0BDF89-ADDE-4B61-9036-9B46D1058817}">
  <dimension ref="A1:E15"/>
  <sheetViews>
    <sheetView workbookViewId="0"/>
  </sheetViews>
  <sheetFormatPr baseColWidth="10" defaultRowHeight="14.4"/>
  <cols>
    <col min="2" max="2" width="60.109375" customWidth="1"/>
    <col min="3" max="3" width="23" customWidth="1"/>
    <col min="4" max="4" width="22.33203125" customWidth="1"/>
    <col min="5" max="5" width="31.5546875" customWidth="1"/>
  </cols>
  <sheetData>
    <row r="1" spans="1:5" ht="15.6">
      <c r="A1" s="1" t="s">
        <v>11</v>
      </c>
      <c r="B1" s="1" t="s">
        <v>194</v>
      </c>
      <c r="C1" s="53"/>
      <c r="D1" s="2"/>
    </row>
    <row r="2" spans="1:5" ht="15.6">
      <c r="A2" s="1" t="s">
        <v>12</v>
      </c>
      <c r="B2" s="3" t="s">
        <v>195</v>
      </c>
      <c r="C2" s="53"/>
      <c r="D2" s="2"/>
    </row>
    <row r="3" spans="1:5" ht="15.6">
      <c r="A3" s="1" t="s">
        <v>13</v>
      </c>
      <c r="B3" s="3" t="s">
        <v>196</v>
      </c>
      <c r="C3" s="53"/>
      <c r="D3" s="2"/>
    </row>
    <row r="4" spans="1:5" ht="15.6">
      <c r="A4" s="1" t="s">
        <v>151</v>
      </c>
      <c r="B4" s="3" t="s">
        <v>152</v>
      </c>
      <c r="C4" s="53"/>
      <c r="D4" s="2"/>
    </row>
    <row r="5" spans="1:5" ht="15.6">
      <c r="A5" s="1" t="s">
        <v>179</v>
      </c>
      <c r="B5" s="3" t="s">
        <v>197</v>
      </c>
    </row>
    <row r="7" spans="1:5" ht="16.2">
      <c r="B7" s="221" t="s">
        <v>198</v>
      </c>
    </row>
    <row r="8" spans="1:5" ht="15" thickBot="1"/>
    <row r="9" spans="1:5" ht="31.8" thickBot="1">
      <c r="B9" s="202"/>
      <c r="C9" s="203" t="s">
        <v>1</v>
      </c>
      <c r="D9" s="203" t="s">
        <v>14</v>
      </c>
      <c r="E9" s="204" t="s">
        <v>186</v>
      </c>
    </row>
    <row r="10" spans="1:5" ht="16.8" thickTop="1" thickBot="1">
      <c r="B10" s="195" t="s">
        <v>39</v>
      </c>
      <c r="C10" s="196" t="s">
        <v>41</v>
      </c>
      <c r="D10" s="197" t="s">
        <v>40</v>
      </c>
      <c r="E10" s="198" t="s">
        <v>42</v>
      </c>
    </row>
    <row r="11" spans="1:5" ht="16.8" thickTop="1" thickBot="1">
      <c r="B11" s="195" t="s">
        <v>43</v>
      </c>
      <c r="C11" s="196" t="s">
        <v>45</v>
      </c>
      <c r="D11" s="197" t="s">
        <v>44</v>
      </c>
      <c r="E11" s="198" t="s">
        <v>46</v>
      </c>
    </row>
    <row r="12" spans="1:5" ht="16.8" thickTop="1" thickBot="1">
      <c r="B12" s="195" t="s">
        <v>47</v>
      </c>
      <c r="C12" s="197" t="s">
        <v>49</v>
      </c>
      <c r="D12" s="197" t="s">
        <v>48</v>
      </c>
      <c r="E12" s="198" t="s">
        <v>48</v>
      </c>
    </row>
    <row r="13" spans="1:5" ht="16.8" thickTop="1" thickBot="1">
      <c r="B13" s="195" t="s">
        <v>50</v>
      </c>
      <c r="C13" s="197" t="s">
        <v>52</v>
      </c>
      <c r="D13" s="196" t="s">
        <v>51</v>
      </c>
      <c r="E13" s="198" t="s">
        <v>53</v>
      </c>
    </row>
    <row r="14" spans="1:5" ht="16.8" thickTop="1" thickBot="1">
      <c r="B14" s="199" t="s">
        <v>2</v>
      </c>
      <c r="C14" s="200">
        <v>1</v>
      </c>
      <c r="D14" s="200">
        <v>1</v>
      </c>
      <c r="E14" s="201">
        <v>1</v>
      </c>
    </row>
    <row r="15" spans="1:5" ht="15" thickTop="1"/>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030DC0-F0C4-43E5-B297-020CBAD96FC2}">
  <dimension ref="A1:F12"/>
  <sheetViews>
    <sheetView workbookViewId="0"/>
  </sheetViews>
  <sheetFormatPr baseColWidth="10" defaultRowHeight="14.4"/>
  <cols>
    <col min="3" max="3" width="57.5546875" customWidth="1"/>
    <col min="4" max="4" width="25" customWidth="1"/>
    <col min="5" max="5" width="21.44140625" customWidth="1"/>
    <col min="6" max="6" width="20.109375" customWidth="1"/>
    <col min="7" max="7" width="17.44140625" customWidth="1"/>
  </cols>
  <sheetData>
    <row r="1" spans="1:6" ht="15.6">
      <c r="A1" s="1" t="s">
        <v>11</v>
      </c>
      <c r="B1" s="1" t="s">
        <v>200</v>
      </c>
      <c r="C1" s="53"/>
      <c r="D1" s="2"/>
    </row>
    <row r="2" spans="1:6" ht="15.6">
      <c r="A2" s="1" t="s">
        <v>12</v>
      </c>
      <c r="B2" s="3" t="s">
        <v>195</v>
      </c>
      <c r="C2" s="53"/>
      <c r="D2" s="2"/>
    </row>
    <row r="3" spans="1:6" ht="15.6">
      <c r="A3" s="1" t="s">
        <v>13</v>
      </c>
      <c r="B3" s="3" t="s">
        <v>196</v>
      </c>
      <c r="C3" s="53"/>
      <c r="D3" s="2"/>
    </row>
    <row r="4" spans="1:6" ht="15.6">
      <c r="A4" s="1" t="s">
        <v>151</v>
      </c>
      <c r="B4" s="3" t="s">
        <v>152</v>
      </c>
      <c r="C4" s="53"/>
      <c r="D4" s="2"/>
    </row>
    <row r="5" spans="1:6" ht="15.6">
      <c r="A5" s="1" t="s">
        <v>179</v>
      </c>
      <c r="B5" s="3" t="s">
        <v>201</v>
      </c>
    </row>
    <row r="7" spans="1:6" ht="16.2">
      <c r="C7" s="221" t="s">
        <v>199</v>
      </c>
    </row>
    <row r="9" spans="1:6" ht="15.6">
      <c r="C9" s="61"/>
      <c r="D9" s="62" t="s">
        <v>1</v>
      </c>
      <c r="E9" s="62" t="s">
        <v>14</v>
      </c>
      <c r="F9" s="63" t="s">
        <v>65</v>
      </c>
    </row>
    <row r="10" spans="1:6" ht="15.6">
      <c r="C10" s="64" t="s">
        <v>66</v>
      </c>
      <c r="D10" s="65">
        <v>8.4160940265590026E-2</v>
      </c>
      <c r="E10" s="65">
        <v>5.2153885429444588E-2</v>
      </c>
      <c r="F10" s="66">
        <v>5.7847456235492055E-2</v>
      </c>
    </row>
    <row r="11" spans="1:6" ht="15.6">
      <c r="C11" s="64" t="s">
        <v>67</v>
      </c>
      <c r="D11" s="65">
        <v>7.1460622133427104E-2</v>
      </c>
      <c r="E11" s="65">
        <v>6.276105481116756E-2</v>
      </c>
      <c r="F11" s="66">
        <v>6.430857621808328E-2</v>
      </c>
    </row>
    <row r="12" spans="1:6" ht="15.6">
      <c r="C12" s="67" t="s">
        <v>68</v>
      </c>
      <c r="D12" s="68">
        <v>0.84437843760098186</v>
      </c>
      <c r="E12" s="68">
        <v>0.88508505975939233</v>
      </c>
      <c r="F12" s="69">
        <v>0.87784396754642569</v>
      </c>
    </row>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902486-A145-4593-B76A-68197CC8CD5B}">
  <dimension ref="A1:G22"/>
  <sheetViews>
    <sheetView zoomScaleNormal="100" workbookViewId="0"/>
  </sheetViews>
  <sheetFormatPr baseColWidth="10" defaultRowHeight="14.4"/>
  <cols>
    <col min="2" max="2" width="11.44140625" customWidth="1"/>
    <col min="3" max="3" width="35.33203125" customWidth="1"/>
    <col min="4" max="4" width="29" customWidth="1"/>
    <col min="5" max="5" width="26.33203125" customWidth="1"/>
    <col min="6" max="6" width="31.33203125" customWidth="1"/>
    <col min="7" max="7" width="30.6640625" customWidth="1"/>
    <col min="8" max="8" width="19.6640625" customWidth="1"/>
  </cols>
  <sheetData>
    <row r="1" spans="1:7" ht="15.6">
      <c r="A1" s="1" t="s">
        <v>11</v>
      </c>
      <c r="B1" s="1" t="s">
        <v>203</v>
      </c>
      <c r="C1" s="53"/>
      <c r="D1" s="2"/>
    </row>
    <row r="2" spans="1:7" ht="15.6">
      <c r="A2" s="1" t="s">
        <v>12</v>
      </c>
      <c r="B2" s="3" t="s">
        <v>204</v>
      </c>
      <c r="C2" s="53"/>
      <c r="D2" s="2"/>
    </row>
    <row r="3" spans="1:7" ht="15.6">
      <c r="A3" s="1" t="s">
        <v>13</v>
      </c>
      <c r="B3" s="3" t="s">
        <v>205</v>
      </c>
      <c r="C3" s="53"/>
      <c r="D3" s="2"/>
    </row>
    <row r="4" spans="1:7" ht="15.6">
      <c r="A4" s="1" t="s">
        <v>151</v>
      </c>
      <c r="B4" s="3" t="s">
        <v>152</v>
      </c>
      <c r="C4" s="53"/>
      <c r="D4" s="2"/>
    </row>
    <row r="5" spans="1:7" ht="15.6">
      <c r="A5" s="1" t="s">
        <v>179</v>
      </c>
      <c r="B5" s="3" t="s">
        <v>206</v>
      </c>
    </row>
    <row r="7" spans="1:7" ht="15" thickBot="1"/>
    <row r="8" spans="1:7">
      <c r="C8" s="232"/>
      <c r="D8" s="229" t="s">
        <v>1</v>
      </c>
      <c r="E8" s="235" t="s">
        <v>14</v>
      </c>
      <c r="F8" s="229" t="s">
        <v>186</v>
      </c>
      <c r="G8" s="229" t="s">
        <v>54</v>
      </c>
    </row>
    <row r="9" spans="1:7">
      <c r="C9" s="233"/>
      <c r="D9" s="230"/>
      <c r="E9" s="236"/>
      <c r="F9" s="230"/>
      <c r="G9" s="230"/>
    </row>
    <row r="10" spans="1:7" ht="15" thickBot="1">
      <c r="C10" s="234"/>
      <c r="D10" s="231"/>
      <c r="E10" s="237"/>
      <c r="F10" s="231"/>
      <c r="G10" s="231"/>
    </row>
    <row r="11" spans="1:7" ht="58.5" customHeight="1" thickTop="1" thickBot="1">
      <c r="C11" s="205" t="s">
        <v>55</v>
      </c>
      <c r="D11" s="206">
        <v>0.11</v>
      </c>
      <c r="E11" s="207">
        <v>0.08</v>
      </c>
      <c r="F11" s="207">
        <v>0.09</v>
      </c>
      <c r="G11" s="207">
        <v>0.09</v>
      </c>
    </row>
    <row r="12" spans="1:7" ht="16.2" thickBot="1">
      <c r="C12" s="208" t="s">
        <v>56</v>
      </c>
      <c r="D12" s="209">
        <v>0.16</v>
      </c>
      <c r="E12" s="207">
        <v>0.08</v>
      </c>
      <c r="F12" s="207">
        <v>0.09</v>
      </c>
      <c r="G12" s="207">
        <v>0.09</v>
      </c>
    </row>
    <row r="13" spans="1:7" ht="16.2" thickBot="1">
      <c r="C13" s="208" t="s">
        <v>57</v>
      </c>
      <c r="D13" s="206">
        <v>0.11</v>
      </c>
      <c r="E13" s="207">
        <v>0.15</v>
      </c>
      <c r="F13" s="207">
        <v>0.15</v>
      </c>
      <c r="G13" s="207">
        <v>0.14000000000000001</v>
      </c>
    </row>
    <row r="14" spans="1:7" ht="16.2" thickBot="1">
      <c r="C14" s="208" t="s">
        <v>58</v>
      </c>
      <c r="D14" s="206">
        <v>0.03</v>
      </c>
      <c r="E14" s="207">
        <v>0.02</v>
      </c>
      <c r="F14" s="207">
        <v>0.02</v>
      </c>
      <c r="G14" s="207">
        <v>0.13</v>
      </c>
    </row>
    <row r="15" spans="1:7" ht="16.2" thickBot="1">
      <c r="C15" s="208" t="s">
        <v>59</v>
      </c>
      <c r="D15" s="206">
        <v>0.02</v>
      </c>
      <c r="E15" s="207">
        <v>7.0000000000000007E-2</v>
      </c>
      <c r="F15" s="207">
        <v>0.06</v>
      </c>
      <c r="G15" s="207">
        <v>0.04</v>
      </c>
    </row>
    <row r="16" spans="1:7" ht="16.2" thickBot="1">
      <c r="C16" s="208" t="s">
        <v>202</v>
      </c>
      <c r="D16" s="206">
        <v>0.02</v>
      </c>
      <c r="E16" s="207">
        <v>0.03</v>
      </c>
      <c r="F16" s="207">
        <v>0.03</v>
      </c>
      <c r="G16" s="207">
        <v>0.03</v>
      </c>
    </row>
    <row r="17" spans="3:7" ht="15.75" customHeight="1" thickBot="1">
      <c r="C17" s="208" t="s">
        <v>60</v>
      </c>
      <c r="D17" s="210">
        <v>0.12</v>
      </c>
      <c r="E17" s="158">
        <v>0.12</v>
      </c>
      <c r="F17" s="158">
        <v>0.12</v>
      </c>
      <c r="G17" s="207">
        <v>0.05</v>
      </c>
    </row>
    <row r="18" spans="3:7" ht="16.2" thickBot="1">
      <c r="C18" s="208" t="s">
        <v>61</v>
      </c>
      <c r="D18" s="206">
        <v>0.05</v>
      </c>
      <c r="E18" s="207">
        <v>0.05</v>
      </c>
      <c r="F18" s="207">
        <v>0.05</v>
      </c>
      <c r="G18" s="207">
        <v>0.1</v>
      </c>
    </row>
    <row r="19" spans="3:7" ht="16.2" thickBot="1">
      <c r="C19" s="208" t="s">
        <v>62</v>
      </c>
      <c r="D19" s="210">
        <v>0.16</v>
      </c>
      <c r="E19" s="158">
        <v>0.15</v>
      </c>
      <c r="F19" s="158">
        <v>0.16</v>
      </c>
      <c r="G19" s="207">
        <v>0.08</v>
      </c>
    </row>
    <row r="20" spans="3:7" ht="16.2" thickBot="1">
      <c r="C20" s="208" t="s">
        <v>63</v>
      </c>
      <c r="D20" s="206">
        <v>0.19</v>
      </c>
      <c r="E20" s="207">
        <v>0.21</v>
      </c>
      <c r="F20" s="207">
        <v>0.2</v>
      </c>
      <c r="G20" s="207">
        <v>0.24</v>
      </c>
    </row>
    <row r="21" spans="3:7" ht="16.2" thickBot="1">
      <c r="C21" s="208" t="s">
        <v>64</v>
      </c>
      <c r="D21" s="206">
        <v>0.02</v>
      </c>
      <c r="E21" s="207">
        <v>0.03</v>
      </c>
      <c r="F21" s="207">
        <v>0.02</v>
      </c>
      <c r="G21" s="207">
        <v>0</v>
      </c>
    </row>
    <row r="22" spans="3:7" ht="16.2" thickBot="1">
      <c r="C22" s="211" t="s">
        <v>2</v>
      </c>
      <c r="D22" s="212">
        <v>1</v>
      </c>
      <c r="E22" s="213">
        <v>1</v>
      </c>
      <c r="F22" s="213">
        <v>1</v>
      </c>
      <c r="G22" s="213">
        <v>1</v>
      </c>
    </row>
  </sheetData>
  <mergeCells count="5">
    <mergeCell ref="F8:F10"/>
    <mergeCell ref="C8:C10"/>
    <mergeCell ref="D8:D10"/>
    <mergeCell ref="E8:E10"/>
    <mergeCell ref="G8:G10"/>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2F6718-428F-4676-BAF4-93A5A49E264A}">
  <dimension ref="A1:F15"/>
  <sheetViews>
    <sheetView workbookViewId="0"/>
  </sheetViews>
  <sheetFormatPr baseColWidth="10" defaultRowHeight="14.4"/>
  <cols>
    <col min="2" max="3" width="58.21875" customWidth="1"/>
    <col min="4" max="4" width="13.33203125" customWidth="1"/>
    <col min="5" max="5" width="23.44140625" customWidth="1"/>
    <col min="6" max="6" width="36.21875" customWidth="1"/>
  </cols>
  <sheetData>
    <row r="1" spans="1:6" ht="15.6">
      <c r="A1" s="1" t="s">
        <v>11</v>
      </c>
      <c r="B1" s="1" t="s">
        <v>208</v>
      </c>
      <c r="C1" s="53"/>
      <c r="D1" s="2"/>
    </row>
    <row r="2" spans="1:6" ht="15.6">
      <c r="A2" s="1" t="s">
        <v>12</v>
      </c>
      <c r="B2" s="3" t="s">
        <v>195</v>
      </c>
      <c r="C2" s="53"/>
      <c r="D2" s="2"/>
    </row>
    <row r="3" spans="1:6" ht="15.6">
      <c r="A3" s="1" t="s">
        <v>13</v>
      </c>
      <c r="B3" s="3" t="s">
        <v>196</v>
      </c>
      <c r="C3" s="53"/>
      <c r="D3" s="2"/>
    </row>
    <row r="4" spans="1:6" ht="15.6">
      <c r="A4" s="1" t="s">
        <v>151</v>
      </c>
      <c r="B4" s="3" t="s">
        <v>152</v>
      </c>
      <c r="C4" s="53"/>
      <c r="D4" s="2"/>
    </row>
    <row r="5" spans="1:6" ht="15.6">
      <c r="A5" s="1" t="s">
        <v>179</v>
      </c>
      <c r="B5" s="3" t="s">
        <v>201</v>
      </c>
    </row>
    <row r="7" spans="1:6" ht="16.2">
      <c r="B7" s="222" t="s">
        <v>69</v>
      </c>
    </row>
    <row r="8" spans="1:6" ht="15.6">
      <c r="B8" s="238"/>
      <c r="C8" s="238"/>
      <c r="D8" s="70" t="s">
        <v>1</v>
      </c>
      <c r="E8" s="71" t="s">
        <v>14</v>
      </c>
      <c r="F8" s="71" t="s">
        <v>186</v>
      </c>
    </row>
    <row r="9" spans="1:6" ht="15.6">
      <c r="B9" s="72" t="s">
        <v>70</v>
      </c>
      <c r="C9" s="72" t="s">
        <v>71</v>
      </c>
      <c r="D9" s="73">
        <v>0.53</v>
      </c>
      <c r="E9" s="73">
        <v>0.37</v>
      </c>
      <c r="F9" s="73">
        <v>0.4</v>
      </c>
    </row>
    <row r="10" spans="1:6" ht="15.6">
      <c r="B10" s="72"/>
      <c r="C10" s="72" t="s">
        <v>72</v>
      </c>
      <c r="D10" s="73">
        <v>0.09</v>
      </c>
      <c r="E10" s="73">
        <v>0.09</v>
      </c>
      <c r="F10" s="73">
        <v>0.09</v>
      </c>
    </row>
    <row r="11" spans="1:6" ht="15.6">
      <c r="B11" s="72"/>
      <c r="C11" s="72" t="s">
        <v>73</v>
      </c>
      <c r="D11" s="73">
        <v>0.03</v>
      </c>
      <c r="E11" s="73">
        <v>0.02</v>
      </c>
      <c r="F11" s="73">
        <v>0.02</v>
      </c>
    </row>
    <row r="12" spans="1:6" ht="15.6">
      <c r="B12" s="74" t="s">
        <v>74</v>
      </c>
      <c r="C12" s="74" t="s">
        <v>71</v>
      </c>
      <c r="D12" s="75">
        <v>0.04</v>
      </c>
      <c r="E12" s="75">
        <v>0.04</v>
      </c>
      <c r="F12" s="75">
        <v>0.04</v>
      </c>
    </row>
    <row r="13" spans="1:6" ht="15.6">
      <c r="B13" s="74"/>
      <c r="C13" s="74" t="s">
        <v>72</v>
      </c>
      <c r="D13" s="75">
        <v>7.0000000000000007E-2</v>
      </c>
      <c r="E13" s="75">
        <v>0.11</v>
      </c>
      <c r="F13" s="75">
        <v>0.11</v>
      </c>
    </row>
    <row r="14" spans="1:6" ht="15.6">
      <c r="B14" s="74"/>
      <c r="C14" s="74" t="s">
        <v>73</v>
      </c>
      <c r="D14" s="75">
        <v>0.22</v>
      </c>
      <c r="E14" s="75">
        <v>0.33</v>
      </c>
      <c r="F14" s="75">
        <v>0.31</v>
      </c>
    </row>
    <row r="15" spans="1:6" ht="15.6">
      <c r="B15" s="76" t="s">
        <v>75</v>
      </c>
      <c r="C15" s="76"/>
      <c r="D15" s="77">
        <v>0.02</v>
      </c>
      <c r="E15" s="77">
        <v>0.03</v>
      </c>
      <c r="F15" s="77">
        <v>0.03</v>
      </c>
    </row>
  </sheetData>
  <mergeCells count="1">
    <mergeCell ref="B8:C8"/>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B436B9-06F8-4007-865E-C061793FFB7E}">
  <dimension ref="A1:F15"/>
  <sheetViews>
    <sheetView zoomScaleNormal="100" workbookViewId="0"/>
  </sheetViews>
  <sheetFormatPr baseColWidth="10" defaultColWidth="11.5546875" defaultRowHeight="15.6"/>
  <cols>
    <col min="1" max="1" width="7.33203125" style="19" bestFit="1" customWidth="1"/>
    <col min="2" max="2" width="7.44140625" style="18" customWidth="1"/>
    <col min="3" max="3" width="48.5546875" style="17" customWidth="1"/>
    <col min="4" max="4" width="16.33203125" style="17" customWidth="1"/>
    <col min="5" max="5" width="11.5546875" style="17"/>
    <col min="6" max="6" width="17.109375" style="17" customWidth="1"/>
    <col min="7" max="7" width="19.109375" style="17" customWidth="1"/>
    <col min="8" max="16384" width="11.5546875" style="17"/>
  </cols>
  <sheetData>
    <row r="1" spans="1:6" customFormat="1">
      <c r="A1" s="1" t="s">
        <v>11</v>
      </c>
      <c r="B1" s="1" t="s">
        <v>207</v>
      </c>
      <c r="C1" s="53"/>
      <c r="D1" s="2"/>
    </row>
    <row r="2" spans="1:6" customFormat="1">
      <c r="A2" s="1" t="s">
        <v>12</v>
      </c>
      <c r="B2" s="3" t="s">
        <v>195</v>
      </c>
      <c r="C2" s="53"/>
      <c r="D2" s="2"/>
    </row>
    <row r="3" spans="1:6" customFormat="1">
      <c r="A3" s="1" t="s">
        <v>13</v>
      </c>
      <c r="B3" s="3" t="s">
        <v>196</v>
      </c>
      <c r="C3" s="53"/>
      <c r="D3" s="2"/>
    </row>
    <row r="4" spans="1:6" customFormat="1">
      <c r="A4" s="1" t="s">
        <v>151</v>
      </c>
      <c r="B4" s="3" t="s">
        <v>152</v>
      </c>
      <c r="C4" s="53"/>
      <c r="D4" s="2"/>
    </row>
    <row r="5" spans="1:6" customFormat="1">
      <c r="A5" s="1"/>
      <c r="B5" s="3"/>
      <c r="C5" s="53"/>
      <c r="D5" s="2"/>
    </row>
    <row r="6" spans="1:6" ht="16.2">
      <c r="C6" s="221" t="s">
        <v>298</v>
      </c>
    </row>
    <row r="7" spans="1:6">
      <c r="B7" s="122"/>
      <c r="C7" s="220"/>
    </row>
    <row r="8" spans="1:6" ht="46.8">
      <c r="C8" s="85"/>
      <c r="D8" s="86" t="s">
        <v>186</v>
      </c>
      <c r="E8" s="87" t="s">
        <v>1</v>
      </c>
      <c r="F8" s="87" t="s">
        <v>14</v>
      </c>
    </row>
    <row r="9" spans="1:6">
      <c r="C9" s="78" t="s">
        <v>98</v>
      </c>
      <c r="D9" s="79">
        <v>0.11625513042652998</v>
      </c>
      <c r="E9" s="80">
        <v>0.10070097730942845</v>
      </c>
      <c r="F9" s="80">
        <v>0.11958587800737747</v>
      </c>
    </row>
    <row r="10" spans="1:6">
      <c r="C10" s="81" t="s">
        <v>145</v>
      </c>
      <c r="D10" s="79">
        <v>0.14399070176349896</v>
      </c>
      <c r="E10" s="80">
        <v>8.9917088803012066E-2</v>
      </c>
      <c r="F10" s="80">
        <v>0.15556995999761028</v>
      </c>
    </row>
    <row r="11" spans="1:6">
      <c r="C11" s="81" t="s">
        <v>146</v>
      </c>
      <c r="D11" s="79">
        <v>0.29586095690086639</v>
      </c>
      <c r="E11" s="80">
        <v>0.31059205712321469</v>
      </c>
      <c r="F11" s="80">
        <v>0.29270645687380509</v>
      </c>
    </row>
    <row r="12" spans="1:6">
      <c r="C12" s="81" t="s">
        <v>147</v>
      </c>
      <c r="D12" s="79">
        <v>0.14858987127068801</v>
      </c>
      <c r="E12" s="80">
        <v>0.19991365035574998</v>
      </c>
      <c r="F12" s="80">
        <v>0.13759945914470958</v>
      </c>
    </row>
    <row r="13" spans="1:6">
      <c r="C13" s="81" t="s">
        <v>148</v>
      </c>
      <c r="D13" s="79">
        <v>0.12146986987916039</v>
      </c>
      <c r="E13" s="80">
        <v>0.14389395038460689</v>
      </c>
      <c r="F13" s="80">
        <v>0.11666800433663063</v>
      </c>
    </row>
    <row r="14" spans="1:6">
      <c r="C14" s="81" t="s">
        <v>150</v>
      </c>
      <c r="D14" s="79">
        <v>7.6614785316937301E-2</v>
      </c>
      <c r="E14" s="80">
        <v>7.2864758208620067E-2</v>
      </c>
      <c r="F14" s="80">
        <v>7.7417811597127947E-2</v>
      </c>
    </row>
    <row r="15" spans="1:6">
      <c r="C15" s="82" t="s">
        <v>149</v>
      </c>
      <c r="D15" s="83">
        <v>9.7218684442329534E-2</v>
      </c>
      <c r="E15" s="84">
        <v>8.2117517815366789E-2</v>
      </c>
      <c r="F15" s="84">
        <v>0.10045243004275266</v>
      </c>
    </row>
  </sheetData>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FB1596-1D15-4AE7-B4FF-CE5A5B41A939}">
  <dimension ref="A1:D18"/>
  <sheetViews>
    <sheetView workbookViewId="0"/>
  </sheetViews>
  <sheetFormatPr baseColWidth="10" defaultRowHeight="14.4"/>
  <cols>
    <col min="1" max="1" width="11.5546875" customWidth="1"/>
    <col min="2" max="2" width="69.44140625" customWidth="1"/>
    <col min="3" max="3" width="10.33203125" customWidth="1"/>
    <col min="4" max="4" width="18.5546875" customWidth="1"/>
  </cols>
  <sheetData>
    <row r="1" spans="1:4" ht="15.6">
      <c r="A1" s="1" t="s">
        <v>11</v>
      </c>
      <c r="B1" s="1" t="s">
        <v>221</v>
      </c>
    </row>
    <row r="2" spans="1:4" ht="15.6">
      <c r="A2" s="1" t="s">
        <v>12</v>
      </c>
      <c r="B2" s="3" t="s">
        <v>195</v>
      </c>
    </row>
    <row r="3" spans="1:4" ht="15.6">
      <c r="A3" s="1" t="s">
        <v>13</v>
      </c>
      <c r="B3" s="3" t="s">
        <v>209</v>
      </c>
    </row>
    <row r="4" spans="1:4" ht="15.6">
      <c r="A4" s="1" t="s">
        <v>151</v>
      </c>
      <c r="B4" s="3" t="s">
        <v>152</v>
      </c>
    </row>
    <row r="6" spans="1:4" ht="16.2">
      <c r="B6" s="221" t="s">
        <v>299</v>
      </c>
    </row>
    <row r="8" spans="1:4" ht="15.6">
      <c r="B8" s="90"/>
      <c r="C8" s="214" t="s">
        <v>1</v>
      </c>
      <c r="D8" s="214" t="s">
        <v>14</v>
      </c>
    </row>
    <row r="9" spans="1:4" ht="15.6">
      <c r="B9" s="90" t="s">
        <v>76</v>
      </c>
      <c r="C9" s="93">
        <v>5.9629148743385986E-3</v>
      </c>
      <c r="D9" s="93">
        <v>1.6438413031021611E-2</v>
      </c>
    </row>
    <row r="10" spans="1:4" ht="15.6">
      <c r="B10" s="90" t="s">
        <v>77</v>
      </c>
      <c r="C10" s="93">
        <v>6.7667817454631464E-3</v>
      </c>
      <c r="D10" s="93">
        <v>8.8564877307990026E-3</v>
      </c>
    </row>
    <row r="11" spans="1:4" ht="15.6">
      <c r="B11" s="90" t="s">
        <v>78</v>
      </c>
      <c r="C11" s="93">
        <v>1.6173407631019751E-2</v>
      </c>
      <c r="D11" s="93">
        <v>3.5991998330719463E-2</v>
      </c>
    </row>
    <row r="12" spans="1:4" ht="15.6">
      <c r="B12" s="90" t="s">
        <v>79</v>
      </c>
      <c r="C12" s="93">
        <v>4.0143276457666119E-2</v>
      </c>
      <c r="D12" s="93">
        <v>9.3964329989722831E-2</v>
      </c>
    </row>
    <row r="13" spans="1:4" ht="15.6">
      <c r="B13" s="90" t="s">
        <v>80</v>
      </c>
      <c r="C13" s="93">
        <v>6.0490829730106943E-2</v>
      </c>
      <c r="D13" s="93">
        <v>7.4319969061165933E-2</v>
      </c>
    </row>
    <row r="14" spans="1:4" ht="15.6">
      <c r="B14" s="90" t="s">
        <v>81</v>
      </c>
      <c r="C14" s="93">
        <v>9.7968609903493958E-2</v>
      </c>
      <c r="D14" s="93">
        <v>0.15249241354444121</v>
      </c>
    </row>
    <row r="15" spans="1:4" ht="15.6">
      <c r="B15" s="90" t="s">
        <v>82</v>
      </c>
      <c r="C15" s="93">
        <v>0.15192101309698691</v>
      </c>
      <c r="D15" s="93">
        <v>0.14887361836479629</v>
      </c>
    </row>
    <row r="16" spans="1:4" ht="15.6">
      <c r="B16" s="90" t="s">
        <v>83</v>
      </c>
      <c r="C16" s="93">
        <v>0.19450849142247931</v>
      </c>
      <c r="D16" s="93">
        <v>0.37715332243791821</v>
      </c>
    </row>
    <row r="17" spans="2:4" ht="15.6">
      <c r="B17" s="90" t="s">
        <v>84</v>
      </c>
      <c r="C17" s="93">
        <v>0.42606467513844531</v>
      </c>
      <c r="D17" s="93">
        <v>8.8749609423130524E-2</v>
      </c>
    </row>
    <row r="18" spans="2:4">
      <c r="C18" s="215"/>
      <c r="D18" s="215"/>
    </row>
  </sheetData>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06793E-160F-4AAF-A729-E4B03FD97BF8}">
  <dimension ref="A1:G18"/>
  <sheetViews>
    <sheetView workbookViewId="0"/>
  </sheetViews>
  <sheetFormatPr baseColWidth="10" defaultRowHeight="14.4"/>
  <cols>
    <col min="3" max="3" width="38.44140625" customWidth="1"/>
    <col min="4" max="4" width="29.33203125" customWidth="1"/>
    <col min="5" max="5" width="20.88671875" customWidth="1"/>
    <col min="6" max="6" width="16.5546875" customWidth="1"/>
  </cols>
  <sheetData>
    <row r="1" spans="1:7" ht="15.6">
      <c r="A1" s="1" t="s">
        <v>11</v>
      </c>
      <c r="B1" s="1" t="s">
        <v>222</v>
      </c>
    </row>
    <row r="2" spans="1:7" ht="15.6">
      <c r="A2" s="1" t="s">
        <v>12</v>
      </c>
      <c r="B2" s="3" t="s">
        <v>195</v>
      </c>
    </row>
    <row r="3" spans="1:7" ht="15.6">
      <c r="A3" s="1" t="s">
        <v>13</v>
      </c>
      <c r="B3" s="3" t="s">
        <v>209</v>
      </c>
    </row>
    <row r="4" spans="1:7" ht="15.6">
      <c r="A4" s="1" t="s">
        <v>151</v>
      </c>
      <c r="B4" s="3" t="s">
        <v>152</v>
      </c>
    </row>
    <row r="5" spans="1:7" ht="15.6">
      <c r="A5" s="1" t="s">
        <v>179</v>
      </c>
      <c r="B5" s="3" t="s">
        <v>220</v>
      </c>
    </row>
    <row r="6" spans="1:7" ht="15.6">
      <c r="A6" s="1"/>
      <c r="B6" s="3"/>
    </row>
    <row r="7" spans="1:7" ht="16.2">
      <c r="C7" s="221" t="s">
        <v>300</v>
      </c>
    </row>
    <row r="8" spans="1:7">
      <c r="C8" s="220"/>
    </row>
    <row r="9" spans="1:7" ht="15.6">
      <c r="B9" s="91"/>
      <c r="C9" s="91"/>
      <c r="D9" s="91"/>
      <c r="E9" s="216"/>
      <c r="F9" s="239" t="s">
        <v>219</v>
      </c>
      <c r="G9" s="239"/>
    </row>
    <row r="10" spans="1:7" ht="31.2">
      <c r="C10" s="90"/>
      <c r="D10" s="90"/>
      <c r="E10" s="217" t="s">
        <v>186</v>
      </c>
      <c r="F10" s="218" t="s">
        <v>14</v>
      </c>
      <c r="G10" s="218" t="s">
        <v>1</v>
      </c>
    </row>
    <row r="11" spans="1:7" ht="15.6">
      <c r="C11" s="240" t="s">
        <v>210</v>
      </c>
      <c r="D11" s="90" t="s">
        <v>211</v>
      </c>
      <c r="E11" s="93">
        <v>0.6677661193957527</v>
      </c>
      <c r="F11" s="94">
        <v>0.67067636572527567</v>
      </c>
      <c r="G11" s="94">
        <v>0.65417565181479154</v>
      </c>
    </row>
    <row r="12" spans="1:7" ht="15.6">
      <c r="C12" s="241"/>
      <c r="D12" s="90" t="s">
        <v>212</v>
      </c>
      <c r="E12" s="93">
        <v>0.14800477144275201</v>
      </c>
      <c r="F12" s="94">
        <v>0.14797730026889913</v>
      </c>
      <c r="G12" s="94">
        <v>0.14813305821142628</v>
      </c>
    </row>
    <row r="13" spans="1:7" ht="15.6">
      <c r="C13" s="241"/>
      <c r="D13" s="90" t="s">
        <v>213</v>
      </c>
      <c r="E13" s="93">
        <v>7.7497645216488983E-2</v>
      </c>
      <c r="F13" s="94">
        <v>7.7041859191506148E-2</v>
      </c>
      <c r="G13" s="94">
        <v>7.9626106004687086E-2</v>
      </c>
    </row>
    <row r="14" spans="1:7" ht="15.6">
      <c r="C14" s="241"/>
      <c r="D14" s="90" t="s">
        <v>214</v>
      </c>
      <c r="E14" s="93">
        <v>4.5547790191440417E-2</v>
      </c>
      <c r="F14" s="94">
        <v>4.4324385721918984E-2</v>
      </c>
      <c r="G14" s="94">
        <v>5.1260928152570967E-2</v>
      </c>
    </row>
    <row r="15" spans="1:7" ht="15.6">
      <c r="C15" s="241"/>
      <c r="D15" s="90" t="s">
        <v>215</v>
      </c>
      <c r="E15" s="93">
        <v>3.0249637584148465E-2</v>
      </c>
      <c r="F15" s="94">
        <v>2.9734703363581329E-2</v>
      </c>
      <c r="G15" s="94">
        <v>3.2654312666100832E-2</v>
      </c>
    </row>
    <row r="16" spans="1:7" ht="15.6">
      <c r="C16" s="242"/>
      <c r="D16" s="90" t="s">
        <v>216</v>
      </c>
      <c r="E16" s="93">
        <v>3.0934036169425787E-2</v>
      </c>
      <c r="F16" s="94">
        <v>3.024538572883053E-2</v>
      </c>
      <c r="G16" s="94">
        <v>3.4149943150420477E-2</v>
      </c>
    </row>
    <row r="17" spans="3:7" ht="15.6">
      <c r="C17" s="240" t="s">
        <v>210</v>
      </c>
      <c r="D17" s="90" t="s">
        <v>217</v>
      </c>
      <c r="E17" s="93">
        <v>0.89326853605499379</v>
      </c>
      <c r="F17" s="94">
        <v>0.89569552518568096</v>
      </c>
      <c r="G17" s="94">
        <v>0.88193481603090496</v>
      </c>
    </row>
    <row r="18" spans="3:7" ht="15.6">
      <c r="C18" s="242"/>
      <c r="D18" s="90" t="s">
        <v>218</v>
      </c>
      <c r="E18" s="93">
        <v>0.10673146394501466</v>
      </c>
      <c r="F18" s="94">
        <v>0.10430447481433085</v>
      </c>
      <c r="G18" s="94">
        <v>0.11806518396909227</v>
      </c>
    </row>
  </sheetData>
  <mergeCells count="3">
    <mergeCell ref="F9:G9"/>
    <mergeCell ref="C11:C16"/>
    <mergeCell ref="C17:C18"/>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2E1E53-ED7F-46CD-BE2E-3DA9DEAFE32A}">
  <dimension ref="A1:H20"/>
  <sheetViews>
    <sheetView workbookViewId="0"/>
  </sheetViews>
  <sheetFormatPr baseColWidth="10" defaultColWidth="9.109375" defaultRowHeight="14.4"/>
  <cols>
    <col min="1" max="1" width="10" customWidth="1"/>
    <col min="2" max="2" width="12" bestFit="1" customWidth="1"/>
    <col min="3" max="3" width="78.88671875" customWidth="1"/>
    <col min="4" max="8" width="13.33203125" customWidth="1"/>
  </cols>
  <sheetData>
    <row r="1" spans="1:8" ht="15.6">
      <c r="A1" s="1" t="s">
        <v>11</v>
      </c>
      <c r="B1" s="1" t="s">
        <v>294</v>
      </c>
    </row>
    <row r="2" spans="1:8" ht="15.6">
      <c r="A2" s="1" t="s">
        <v>12</v>
      </c>
      <c r="B2" s="3" t="s">
        <v>195</v>
      </c>
    </row>
    <row r="3" spans="1:8" ht="15.6">
      <c r="A3" s="1" t="s">
        <v>13</v>
      </c>
      <c r="B3" s="3" t="s">
        <v>209</v>
      </c>
    </row>
    <row r="4" spans="1:8" ht="15.6">
      <c r="A4" s="1" t="s">
        <v>151</v>
      </c>
      <c r="B4" s="3" t="s">
        <v>152</v>
      </c>
    </row>
    <row r="5" spans="1:8" ht="15.6">
      <c r="A5" s="1"/>
      <c r="B5" s="3"/>
    </row>
    <row r="6" spans="1:8" ht="16.2">
      <c r="C6" s="221" t="s">
        <v>301</v>
      </c>
    </row>
    <row r="7" spans="1:8">
      <c r="C7" s="220"/>
    </row>
    <row r="8" spans="1:8" s="95" customFormat="1" ht="15.6">
      <c r="C8" s="96"/>
      <c r="D8" s="97" t="s">
        <v>128</v>
      </c>
      <c r="E8" s="97" t="s">
        <v>129</v>
      </c>
      <c r="F8" s="97" t="s">
        <v>130</v>
      </c>
      <c r="G8" s="97" t="s">
        <v>131</v>
      </c>
      <c r="H8" s="97" t="s">
        <v>132</v>
      </c>
    </row>
    <row r="9" spans="1:8" ht="15.6">
      <c r="C9" s="98" t="s">
        <v>133</v>
      </c>
      <c r="D9" s="99">
        <v>0.78729308022462352</v>
      </c>
      <c r="E9" s="99">
        <v>0.1007910115210144</v>
      </c>
      <c r="F9" s="99">
        <v>6.9255877880391961E-2</v>
      </c>
      <c r="G9" s="99">
        <v>4.2660030373970252E-2</v>
      </c>
      <c r="H9" s="100">
        <f t="shared" ref="H9:H20" si="0">F9+G9</f>
        <v>0.11191590825436221</v>
      </c>
    </row>
    <row r="10" spans="1:8" ht="15.6">
      <c r="C10" s="98" t="s">
        <v>134</v>
      </c>
      <c r="D10" s="99">
        <v>0.55071863187871395</v>
      </c>
      <c r="E10" s="99">
        <v>0.17635862531767299</v>
      </c>
      <c r="F10" s="99">
        <v>0.15146652622803819</v>
      </c>
      <c r="G10" s="99">
        <v>0.1214562165755749</v>
      </c>
      <c r="H10" s="100">
        <f t="shared" si="0"/>
        <v>0.27292274280361306</v>
      </c>
    </row>
    <row r="11" spans="1:8" ht="15.6">
      <c r="C11" s="98" t="s">
        <v>135</v>
      </c>
      <c r="D11" s="99">
        <v>0.50437606369356902</v>
      </c>
      <c r="E11" s="99">
        <v>0.21426280434523601</v>
      </c>
      <c r="F11" s="99">
        <v>0.17046092604418761</v>
      </c>
      <c r="G11" s="99">
        <v>0.1109002059170074</v>
      </c>
      <c r="H11" s="100">
        <f t="shared" si="0"/>
        <v>0.281361131961195</v>
      </c>
    </row>
    <row r="12" spans="1:8" ht="15.6">
      <c r="C12" s="98" t="s">
        <v>136</v>
      </c>
      <c r="D12" s="99">
        <v>0.53275239122622342</v>
      </c>
      <c r="E12" s="99">
        <v>0.1765280517360793</v>
      </c>
      <c r="F12" s="99">
        <v>0.14718794413824909</v>
      </c>
      <c r="G12" s="99">
        <v>0.1435316128994481</v>
      </c>
      <c r="H12" s="100">
        <f t="shared" si="0"/>
        <v>0.2907195570376972</v>
      </c>
    </row>
    <row r="13" spans="1:8" ht="15.6">
      <c r="C13" s="98" t="s">
        <v>137</v>
      </c>
      <c r="D13" s="99">
        <v>0.4586868608701764</v>
      </c>
      <c r="E13" s="99">
        <v>0.14102773747381259</v>
      </c>
      <c r="F13" s="99">
        <v>0.18869043873876171</v>
      </c>
      <c r="G13" s="99">
        <v>0.21159496291724941</v>
      </c>
      <c r="H13" s="100">
        <f t="shared" si="0"/>
        <v>0.40028540165601112</v>
      </c>
    </row>
    <row r="14" spans="1:8" ht="15.6">
      <c r="C14" s="98" t="s">
        <v>138</v>
      </c>
      <c r="D14" s="99">
        <v>0.37812241587342921</v>
      </c>
      <c r="E14" s="99">
        <v>0.16958939046061289</v>
      </c>
      <c r="F14" s="99">
        <v>0.2305915647712036</v>
      </c>
      <c r="G14" s="99">
        <v>0.22169662889475411</v>
      </c>
      <c r="H14" s="100">
        <f t="shared" si="0"/>
        <v>0.45228819366595774</v>
      </c>
    </row>
    <row r="15" spans="1:8" ht="15.6">
      <c r="C15" s="98" t="s">
        <v>139</v>
      </c>
      <c r="D15" s="99">
        <v>0.23286481413281951</v>
      </c>
      <c r="E15" s="99">
        <v>0.24896991656273459</v>
      </c>
      <c r="F15" s="99">
        <v>0.307907499158527</v>
      </c>
      <c r="G15" s="99">
        <v>0.2102577701459187</v>
      </c>
      <c r="H15" s="100">
        <f t="shared" si="0"/>
        <v>0.51816526930444573</v>
      </c>
    </row>
    <row r="16" spans="1:8" ht="15.6">
      <c r="C16" s="98" t="s">
        <v>140</v>
      </c>
      <c r="D16" s="99">
        <v>0.28595745228182051</v>
      </c>
      <c r="E16" s="99">
        <v>0.18258008024260791</v>
      </c>
      <c r="F16" s="99">
        <v>0.29205770340870307</v>
      </c>
      <c r="G16" s="99">
        <v>0.23940476406686839</v>
      </c>
      <c r="H16" s="100">
        <f t="shared" si="0"/>
        <v>0.53146246747557147</v>
      </c>
    </row>
    <row r="17" spans="3:8" ht="15.6">
      <c r="C17" s="98" t="s">
        <v>141</v>
      </c>
      <c r="D17" s="99">
        <v>0.21212627559025701</v>
      </c>
      <c r="E17" s="99">
        <v>0.1563141715318663</v>
      </c>
      <c r="F17" s="99">
        <v>0.3128773778331424</v>
      </c>
      <c r="G17" s="99">
        <v>0.31868217504473428</v>
      </c>
      <c r="H17" s="100">
        <f t="shared" si="0"/>
        <v>0.63155955287787668</v>
      </c>
    </row>
    <row r="18" spans="3:8" ht="15.6">
      <c r="C18" s="98" t="s">
        <v>142</v>
      </c>
      <c r="D18" s="99">
        <v>0.1142307268857807</v>
      </c>
      <c r="E18" s="99">
        <v>0.10819126168593229</v>
      </c>
      <c r="F18" s="99">
        <v>0.31937944988271533</v>
      </c>
      <c r="G18" s="99">
        <v>0.45819856154557159</v>
      </c>
      <c r="H18" s="100">
        <f t="shared" si="0"/>
        <v>0.77757801142828686</v>
      </c>
    </row>
    <row r="19" spans="3:8" ht="15.6">
      <c r="C19" s="98" t="s">
        <v>143</v>
      </c>
      <c r="D19" s="99">
        <v>3.4962869028128153E-2</v>
      </c>
      <c r="E19" s="99">
        <v>6.1254938648678883E-2</v>
      </c>
      <c r="F19" s="99">
        <v>0.30411925625031561</v>
      </c>
      <c r="G19" s="99">
        <v>0.59966293607287735</v>
      </c>
      <c r="H19" s="100">
        <f t="shared" si="0"/>
        <v>0.90378219232319301</v>
      </c>
    </row>
    <row r="20" spans="3:8" ht="15.6">
      <c r="C20" s="98" t="s">
        <v>144</v>
      </c>
      <c r="D20" s="99">
        <v>4.2351011134260312E-2</v>
      </c>
      <c r="E20" s="99">
        <v>3.9536049450589049E-2</v>
      </c>
      <c r="F20" s="99">
        <v>0.25920583107011269</v>
      </c>
      <c r="G20" s="99">
        <v>0.65890710834503785</v>
      </c>
      <c r="H20" s="100">
        <f t="shared" si="0"/>
        <v>0.9181129394151506</v>
      </c>
    </row>
  </sheetData>
  <pageMargins left="0.75" right="0.75" top="1" bottom="1" header="0.5" footer="0.5"/>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B3EB89-E5CD-44EE-89B0-C7C1109BFA3F}">
  <dimension ref="A1:C22"/>
  <sheetViews>
    <sheetView zoomScaleNormal="100" workbookViewId="0"/>
  </sheetViews>
  <sheetFormatPr baseColWidth="10" defaultColWidth="11.5546875" defaultRowHeight="15.6"/>
  <cols>
    <col min="1" max="1" width="11.5546875" style="17"/>
    <col min="2" max="2" width="104" style="17" customWidth="1"/>
    <col min="3" max="16384" width="11.5546875" style="17"/>
  </cols>
  <sheetData>
    <row r="1" spans="1:3" customFormat="1">
      <c r="A1" s="1" t="s">
        <v>11</v>
      </c>
      <c r="B1" s="1" t="s">
        <v>320</v>
      </c>
    </row>
    <row r="2" spans="1:3" customFormat="1">
      <c r="A2" s="1" t="s">
        <v>12</v>
      </c>
      <c r="B2" s="3" t="s">
        <v>195</v>
      </c>
    </row>
    <row r="3" spans="1:3" customFormat="1">
      <c r="A3" s="1" t="s">
        <v>13</v>
      </c>
      <c r="B3" s="3" t="s">
        <v>209</v>
      </c>
    </row>
    <row r="4" spans="1:3" customFormat="1">
      <c r="A4" s="1" t="s">
        <v>151</v>
      </c>
      <c r="B4" s="3" t="s">
        <v>152</v>
      </c>
    </row>
    <row r="5" spans="1:3" customFormat="1">
      <c r="A5" s="1"/>
      <c r="B5" s="3"/>
    </row>
    <row r="6" spans="1:3" customFormat="1" ht="16.2">
      <c r="A6" s="1"/>
      <c r="B6" s="221" t="s">
        <v>302</v>
      </c>
    </row>
    <row r="8" spans="1:3" ht="15.6" customHeight="1">
      <c r="B8" s="101" t="s">
        <v>126</v>
      </c>
      <c r="C8" s="102">
        <v>0.78361498053916956</v>
      </c>
    </row>
    <row r="9" spans="1:3">
      <c r="B9" s="101" t="s">
        <v>124</v>
      </c>
      <c r="C9" s="102">
        <v>4.4435168470629276E-2</v>
      </c>
    </row>
    <row r="10" spans="1:3">
      <c r="B10" s="101" t="s">
        <v>123</v>
      </c>
      <c r="C10" s="102">
        <v>0.10695102667823088</v>
      </c>
    </row>
    <row r="11" spans="1:3">
      <c r="B11" s="101" t="s">
        <v>125</v>
      </c>
      <c r="C11" s="102">
        <v>6.4998824311979744E-2</v>
      </c>
    </row>
    <row r="14" spans="1:3" ht="15.6" customHeight="1">
      <c r="C14" s="28"/>
    </row>
    <row r="15" spans="1:3">
      <c r="C15" s="28"/>
    </row>
    <row r="16" spans="1:3" ht="15.6" customHeight="1">
      <c r="C16" s="28"/>
    </row>
    <row r="17" spans="3:3">
      <c r="C17" s="28"/>
    </row>
    <row r="22" spans="3:3" ht="15.6" customHeight="1"/>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B4F708-2017-46BB-879D-B41975E7D79B}">
  <sheetPr>
    <pageSetUpPr fitToPage="1"/>
  </sheetPr>
  <dimension ref="A1:O36"/>
  <sheetViews>
    <sheetView zoomScaleNormal="100" workbookViewId="0"/>
  </sheetViews>
  <sheetFormatPr baseColWidth="10" defaultColWidth="9.109375" defaultRowHeight="12.6"/>
  <cols>
    <col min="1" max="1" width="10.6640625" style="6" customWidth="1"/>
    <col min="2" max="2" width="18.44140625" style="41" customWidth="1"/>
    <col min="3" max="3" width="16.5546875" style="41" customWidth="1"/>
    <col min="4" max="4" width="15" style="41" customWidth="1"/>
    <col min="5" max="5" width="15" style="46" customWidth="1"/>
    <col min="6" max="7" width="15" style="6" customWidth="1"/>
    <col min="8" max="12" width="9.109375" style="6" customWidth="1"/>
    <col min="13" max="13" width="19.33203125" style="6" customWidth="1"/>
    <col min="14" max="16384" width="9.109375" style="6"/>
  </cols>
  <sheetData>
    <row r="1" spans="1:15" s="2" customFormat="1" ht="15.6">
      <c r="A1" s="1" t="s">
        <v>11</v>
      </c>
      <c r="B1" s="1" t="s">
        <v>153</v>
      </c>
    </row>
    <row r="2" spans="1:15" s="2" customFormat="1" ht="15.6">
      <c r="A2" s="1" t="s">
        <v>12</v>
      </c>
      <c r="B2" s="3" t="s">
        <v>159</v>
      </c>
    </row>
    <row r="3" spans="1:15" s="2" customFormat="1" ht="15" customHeight="1">
      <c r="A3" s="1" t="s">
        <v>13</v>
      </c>
      <c r="B3" s="3" t="s">
        <v>160</v>
      </c>
    </row>
    <row r="5" spans="1:15" ht="13.2">
      <c r="A5" s="4"/>
      <c r="B5" s="29"/>
      <c r="C5" s="29"/>
      <c r="D5" s="29"/>
      <c r="E5" s="42"/>
      <c r="F5" s="5"/>
      <c r="G5" s="5"/>
    </row>
    <row r="6" spans="1:15" ht="68.25" customHeight="1">
      <c r="A6" s="7"/>
      <c r="B6" s="30" t="s">
        <v>15</v>
      </c>
      <c r="C6" s="31" t="s">
        <v>16</v>
      </c>
      <c r="D6" s="30" t="s">
        <v>17</v>
      </c>
      <c r="E6" s="30" t="s">
        <v>2</v>
      </c>
      <c r="F6" s="8"/>
      <c r="G6" s="8"/>
    </row>
    <row r="7" spans="1:15" ht="13.2">
      <c r="A7" s="9">
        <v>2010</v>
      </c>
      <c r="B7" s="32">
        <v>358600</v>
      </c>
      <c r="C7" s="33">
        <v>99800</v>
      </c>
      <c r="D7" s="34">
        <v>163700</v>
      </c>
      <c r="E7" s="43">
        <v>622000</v>
      </c>
      <c r="M7" s="10"/>
      <c r="N7" s="10"/>
      <c r="O7" s="10"/>
    </row>
    <row r="8" spans="1:15" ht="13.2">
      <c r="A8" s="9">
        <v>2011</v>
      </c>
      <c r="B8" s="35">
        <v>291900</v>
      </c>
      <c r="C8" s="36">
        <v>91300</v>
      </c>
      <c r="D8" s="37">
        <v>166700</v>
      </c>
      <c r="E8" s="44">
        <v>549784</v>
      </c>
      <c r="F8" s="11"/>
      <c r="G8" s="11"/>
      <c r="M8" s="10"/>
      <c r="N8" s="10"/>
      <c r="O8" s="10"/>
    </row>
    <row r="9" spans="1:15" ht="13.2">
      <c r="A9" s="9">
        <v>2012</v>
      </c>
      <c r="B9" s="35">
        <v>307500</v>
      </c>
      <c r="C9" s="36">
        <v>83000</v>
      </c>
      <c r="D9" s="37">
        <v>159500</v>
      </c>
      <c r="E9" s="44">
        <v>550000</v>
      </c>
      <c r="F9" s="11"/>
      <c r="G9" s="11"/>
      <c r="M9" s="10"/>
      <c r="N9" s="10"/>
      <c r="O9" s="10"/>
    </row>
    <row r="10" spans="1:15" ht="13.2">
      <c r="A10" s="9">
        <v>2013</v>
      </c>
      <c r="B10" s="35">
        <v>274900</v>
      </c>
      <c r="C10" s="36">
        <v>104400</v>
      </c>
      <c r="D10" s="37">
        <v>158900</v>
      </c>
      <c r="E10" s="44">
        <v>538200</v>
      </c>
      <c r="F10" s="11"/>
      <c r="G10" s="11"/>
      <c r="M10" s="10"/>
      <c r="N10" s="10"/>
      <c r="O10" s="10"/>
    </row>
    <row r="11" spans="1:15" ht="13.2">
      <c r="A11" s="9">
        <v>2014</v>
      </c>
      <c r="B11" s="35">
        <v>283500</v>
      </c>
      <c r="C11" s="36">
        <v>101600</v>
      </c>
      <c r="D11" s="37">
        <v>165700</v>
      </c>
      <c r="E11" s="44">
        <v>550700</v>
      </c>
      <c r="F11" s="11"/>
      <c r="G11" s="11"/>
      <c r="M11" s="10"/>
      <c r="N11" s="10"/>
      <c r="O11" s="10"/>
    </row>
    <row r="12" spans="1:15" ht="13.2">
      <c r="A12" s="9">
        <v>2015</v>
      </c>
      <c r="B12" s="35">
        <v>277000</v>
      </c>
      <c r="C12" s="36">
        <v>76100</v>
      </c>
      <c r="D12" s="37">
        <v>172000</v>
      </c>
      <c r="E12" s="44">
        <v>525100</v>
      </c>
      <c r="F12" s="11"/>
      <c r="G12" s="11"/>
      <c r="M12" s="10"/>
      <c r="N12" s="10"/>
      <c r="O12" s="10"/>
    </row>
    <row r="13" spans="1:15" ht="13.2">
      <c r="A13" s="9">
        <v>2016</v>
      </c>
      <c r="B13" s="35">
        <v>285800</v>
      </c>
      <c r="C13" s="36">
        <v>79300</v>
      </c>
      <c r="D13" s="37">
        <v>188900</v>
      </c>
      <c r="E13" s="44">
        <v>554000</v>
      </c>
      <c r="F13" s="11"/>
      <c r="G13" s="11"/>
      <c r="M13" s="10"/>
      <c r="N13" s="10"/>
      <c r="O13" s="10"/>
    </row>
    <row r="14" spans="1:15" ht="13.2">
      <c r="A14" s="9">
        <v>2017</v>
      </c>
      <c r="B14" s="35">
        <v>314100</v>
      </c>
      <c r="C14" s="36">
        <v>79300</v>
      </c>
      <c r="D14" s="37">
        <v>197900</v>
      </c>
      <c r="E14" s="44">
        <v>591300</v>
      </c>
      <c r="F14" s="11"/>
      <c r="G14" s="11"/>
      <c r="M14" s="10"/>
      <c r="N14" s="10"/>
      <c r="O14" s="10"/>
    </row>
    <row r="15" spans="1:15" ht="13.2">
      <c r="A15" s="9">
        <v>2018</v>
      </c>
      <c r="B15" s="35">
        <v>399900</v>
      </c>
      <c r="C15" s="36">
        <v>90300</v>
      </c>
      <c r="D15" s="37">
        <v>201100</v>
      </c>
      <c r="E15" s="44">
        <v>691300</v>
      </c>
      <c r="F15" s="11"/>
      <c r="G15" s="11"/>
      <c r="M15" s="10"/>
      <c r="N15" s="10"/>
      <c r="O15" s="10"/>
    </row>
    <row r="16" spans="1:15" ht="13.2">
      <c r="A16" s="9">
        <v>2019</v>
      </c>
      <c r="B16" s="35">
        <v>502000</v>
      </c>
      <c r="C16" s="36">
        <v>94800</v>
      </c>
      <c r="D16" s="37">
        <v>218400</v>
      </c>
      <c r="E16" s="44">
        <v>815300</v>
      </c>
      <c r="F16" s="12"/>
      <c r="G16" s="11"/>
      <c r="M16" s="10"/>
      <c r="N16" s="10"/>
      <c r="O16" s="10"/>
    </row>
    <row r="17" spans="1:15" ht="13.2">
      <c r="A17" s="9">
        <v>2020</v>
      </c>
      <c r="B17" s="35">
        <v>548100</v>
      </c>
      <c r="C17" s="36">
        <v>82000</v>
      </c>
      <c r="D17" s="37">
        <v>218100</v>
      </c>
      <c r="E17" s="44">
        <v>848200</v>
      </c>
      <c r="F17" s="13"/>
      <c r="G17" s="13"/>
      <c r="H17" s="13"/>
      <c r="M17" s="10"/>
      <c r="N17" s="10"/>
      <c r="O17" s="10"/>
    </row>
    <row r="18" spans="1:15" ht="14.4">
      <c r="A18" s="14">
        <v>2021</v>
      </c>
      <c r="B18" s="38">
        <v>641500</v>
      </c>
      <c r="C18" s="39">
        <v>83400</v>
      </c>
      <c r="D18" s="40">
        <v>271000</v>
      </c>
      <c r="E18" s="45">
        <v>995900</v>
      </c>
      <c r="F18" s="12"/>
      <c r="G18" s="12"/>
      <c r="H18" s="12"/>
      <c r="I18" s="12"/>
      <c r="J18" s="15"/>
      <c r="K18" s="15"/>
      <c r="L18" s="15"/>
      <c r="M18" s="15"/>
      <c r="N18" s="10"/>
      <c r="O18" s="10"/>
    </row>
    <row r="19" spans="1:15" ht="13.2">
      <c r="A19" s="5"/>
    </row>
    <row r="20" spans="1:15" ht="13.2">
      <c r="A20" s="5"/>
    </row>
    <row r="21" spans="1:15" ht="13.2">
      <c r="A21" s="5"/>
    </row>
    <row r="23" spans="1:15">
      <c r="E23" s="41"/>
    </row>
    <row r="24" spans="1:15">
      <c r="E24" s="41"/>
    </row>
    <row r="25" spans="1:15">
      <c r="E25" s="41"/>
    </row>
    <row r="26" spans="1:15">
      <c r="E26" s="41"/>
    </row>
    <row r="27" spans="1:15">
      <c r="E27" s="41"/>
    </row>
    <row r="28" spans="1:15">
      <c r="E28" s="41"/>
    </row>
    <row r="29" spans="1:15">
      <c r="E29" s="41"/>
    </row>
    <row r="30" spans="1:15">
      <c r="E30" s="41"/>
    </row>
    <row r="31" spans="1:15">
      <c r="E31" s="41"/>
    </row>
    <row r="32" spans="1:15">
      <c r="E32" s="41"/>
    </row>
    <row r="33" spans="5:5">
      <c r="E33" s="41"/>
    </row>
    <row r="34" spans="5:5">
      <c r="E34" s="41"/>
    </row>
    <row r="35" spans="5:5">
      <c r="E35" s="41"/>
    </row>
    <row r="36" spans="5:5">
      <c r="E36" s="41"/>
    </row>
  </sheetData>
  <sheetProtection selectLockedCells="1" selectUnlockedCells="1"/>
  <pageMargins left="0.74791666666666667" right="0.74791666666666667" top="0.98402777777777783" bottom="0.98402777777777783" header="0.51181102362204722" footer="0.51181102362204722"/>
  <pageSetup paperSize="9" firstPageNumber="0" orientation="landscape" horizontalDpi="300" verticalDpi="300"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484DD1-4A7A-4287-9C4C-D8D90D146C4D}">
  <dimension ref="A1:E12"/>
  <sheetViews>
    <sheetView workbookViewId="0"/>
  </sheetViews>
  <sheetFormatPr baseColWidth="10" defaultRowHeight="14.4"/>
  <cols>
    <col min="2" max="2" width="36.6640625" customWidth="1"/>
    <col min="3" max="5" width="26" customWidth="1"/>
  </cols>
  <sheetData>
    <row r="1" spans="1:5" ht="15.6">
      <c r="A1" s="1" t="s">
        <v>11</v>
      </c>
      <c r="B1" s="1" t="s">
        <v>223</v>
      </c>
    </row>
    <row r="2" spans="1:5" ht="15.6">
      <c r="A2" s="1" t="s">
        <v>12</v>
      </c>
      <c r="B2" s="3" t="s">
        <v>195</v>
      </c>
    </row>
    <row r="3" spans="1:5" ht="15.6">
      <c r="A3" s="1" t="s">
        <v>13</v>
      </c>
      <c r="B3" s="3" t="s">
        <v>209</v>
      </c>
    </row>
    <row r="4" spans="1:5" ht="15.6">
      <c r="A4" s="1" t="s">
        <v>151</v>
      </c>
      <c r="B4" s="3" t="s">
        <v>152</v>
      </c>
    </row>
    <row r="5" spans="1:5" ht="15.6">
      <c r="A5" s="1" t="s">
        <v>179</v>
      </c>
      <c r="B5" s="3" t="s">
        <v>201</v>
      </c>
    </row>
    <row r="7" spans="1:5" ht="16.2">
      <c r="B7" s="221" t="s">
        <v>303</v>
      </c>
    </row>
    <row r="9" spans="1:5" ht="31.2">
      <c r="B9" s="114"/>
      <c r="C9" s="115" t="s">
        <v>228</v>
      </c>
      <c r="D9" s="115" t="s">
        <v>226</v>
      </c>
      <c r="E9" s="115" t="s">
        <v>227</v>
      </c>
    </row>
    <row r="10" spans="1:5" ht="15.6">
      <c r="B10" s="105" t="s">
        <v>224</v>
      </c>
      <c r="C10" s="103">
        <v>0.55000000000000004</v>
      </c>
      <c r="D10" s="103">
        <v>0.02</v>
      </c>
      <c r="E10" s="103">
        <v>0.04</v>
      </c>
    </row>
    <row r="11" spans="1:5" ht="15.6">
      <c r="B11" s="105" t="s">
        <v>225</v>
      </c>
      <c r="C11" s="103">
        <v>0.3</v>
      </c>
      <c r="D11" s="103">
        <v>0.04</v>
      </c>
      <c r="E11" s="103">
        <v>0.06</v>
      </c>
    </row>
    <row r="12" spans="1:5" ht="15.6">
      <c r="B12" s="116" t="s">
        <v>65</v>
      </c>
      <c r="C12" s="104">
        <f>C10+C11</f>
        <v>0.85000000000000009</v>
      </c>
      <c r="D12" s="104">
        <f t="shared" ref="D12:E12" si="0">D10+D11</f>
        <v>0.06</v>
      </c>
      <c r="E12" s="104">
        <f t="shared" si="0"/>
        <v>0.1</v>
      </c>
    </row>
  </sheetData>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CCBD08-B9FB-47AA-A6B6-9E6399844A88}">
  <dimension ref="A1:E55"/>
  <sheetViews>
    <sheetView workbookViewId="0"/>
  </sheetViews>
  <sheetFormatPr baseColWidth="10" defaultRowHeight="14.4"/>
  <cols>
    <col min="3" max="5" width="13.77734375" style="106" customWidth="1"/>
  </cols>
  <sheetData>
    <row r="1" spans="1:5" ht="15.6">
      <c r="A1" s="1" t="s">
        <v>11</v>
      </c>
      <c r="B1" s="1" t="s">
        <v>229</v>
      </c>
    </row>
    <row r="2" spans="1:5" ht="15.6">
      <c r="A2" s="1" t="s">
        <v>12</v>
      </c>
      <c r="B2" s="3" t="s">
        <v>230</v>
      </c>
    </row>
    <row r="3" spans="1:5" ht="15.6">
      <c r="A3" s="1" t="s">
        <v>13</v>
      </c>
      <c r="B3" s="3" t="s">
        <v>232</v>
      </c>
    </row>
    <row r="4" spans="1:5" ht="15.6">
      <c r="A4" s="1" t="s">
        <v>151</v>
      </c>
      <c r="B4" s="3" t="s">
        <v>231</v>
      </c>
    </row>
    <row r="5" spans="1:5" ht="15.6">
      <c r="A5" s="1"/>
      <c r="B5" s="3"/>
    </row>
    <row r="6" spans="1:5" ht="15.6">
      <c r="A6" s="1"/>
      <c r="B6" s="3"/>
    </row>
    <row r="7" spans="1:5" ht="31.2">
      <c r="A7" s="1"/>
      <c r="B7" s="109" t="s">
        <v>0</v>
      </c>
      <c r="C7" s="109" t="s">
        <v>14</v>
      </c>
      <c r="D7" s="109" t="s">
        <v>1</v>
      </c>
      <c r="E7" s="109" t="s">
        <v>19</v>
      </c>
    </row>
    <row r="8" spans="1:5" ht="15.6">
      <c r="B8" s="92">
        <v>1979</v>
      </c>
      <c r="C8" s="108"/>
      <c r="D8" s="108"/>
      <c r="E8" s="108">
        <v>3242.375</v>
      </c>
    </row>
    <row r="9" spans="1:5" ht="15.6">
      <c r="B9" s="92">
        <v>1980</v>
      </c>
      <c r="C9" s="108"/>
      <c r="D9" s="108"/>
      <c r="E9" s="108">
        <v>2578.965555555556</v>
      </c>
    </row>
    <row r="10" spans="1:5" ht="15.6">
      <c r="B10" s="92">
        <v>1981</v>
      </c>
      <c r="C10" s="108"/>
      <c r="D10" s="108"/>
      <c r="E10" s="108">
        <v>7314.3203703703721</v>
      </c>
    </row>
    <row r="11" spans="1:5" ht="15.6">
      <c r="B11" s="92">
        <v>1982</v>
      </c>
      <c r="C11" s="108"/>
      <c r="D11" s="108"/>
      <c r="E11" s="108">
        <v>7117.039615384615</v>
      </c>
    </row>
    <row r="12" spans="1:5" ht="15.6">
      <c r="B12" s="92">
        <v>1983</v>
      </c>
      <c r="C12" s="108"/>
      <c r="D12" s="108"/>
      <c r="E12" s="108">
        <v>6834.3052348993297</v>
      </c>
    </row>
    <row r="13" spans="1:5" ht="15.6">
      <c r="B13" s="92">
        <v>1984</v>
      </c>
      <c r="C13" s="108"/>
      <c r="D13" s="108"/>
      <c r="E13" s="108">
        <v>3514.8222222222212</v>
      </c>
    </row>
    <row r="14" spans="1:5" ht="15.6">
      <c r="B14" s="92">
        <v>1985</v>
      </c>
      <c r="C14" s="108"/>
      <c r="D14" s="108"/>
      <c r="E14" s="108">
        <v>3107.638977777779</v>
      </c>
    </row>
    <row r="15" spans="1:5" ht="15.6">
      <c r="B15" s="92">
        <v>1986</v>
      </c>
      <c r="C15" s="108"/>
      <c r="D15" s="108"/>
      <c r="E15" s="108">
        <v>1709.687330836455</v>
      </c>
    </row>
    <row r="16" spans="1:5" ht="15.6">
      <c r="B16" s="92">
        <v>1987</v>
      </c>
      <c r="C16" s="108"/>
      <c r="D16" s="108"/>
      <c r="E16" s="108">
        <v>3328.9386319739151</v>
      </c>
    </row>
    <row r="17" spans="2:5" ht="15.6">
      <c r="B17" s="92">
        <v>1988</v>
      </c>
      <c r="C17" s="108"/>
      <c r="D17" s="108"/>
      <c r="E17" s="108">
        <v>4636.32809851206</v>
      </c>
    </row>
    <row r="18" spans="2:5" ht="15.6">
      <c r="B18" s="92">
        <v>1989</v>
      </c>
      <c r="C18" s="108"/>
      <c r="D18" s="108"/>
      <c r="E18" s="108">
        <v>5597.3612637167334</v>
      </c>
    </row>
    <row r="19" spans="2:5" ht="15.6">
      <c r="B19" s="92">
        <v>1990</v>
      </c>
      <c r="C19" s="108"/>
      <c r="D19" s="108"/>
      <c r="E19" s="108">
        <v>5619.2072290839315</v>
      </c>
    </row>
    <row r="20" spans="2:5" ht="15.6">
      <c r="B20" s="92">
        <v>1991</v>
      </c>
      <c r="C20" s="108"/>
      <c r="D20" s="108"/>
      <c r="E20" s="108">
        <v>2373.993007556619</v>
      </c>
    </row>
    <row r="21" spans="2:5" ht="15.6">
      <c r="B21" s="92">
        <v>1992</v>
      </c>
      <c r="C21" s="108"/>
      <c r="D21" s="108"/>
      <c r="E21" s="108">
        <v>3380.5683967664718</v>
      </c>
    </row>
    <row r="22" spans="2:5" ht="15.6">
      <c r="B22" s="92">
        <v>1993</v>
      </c>
      <c r="C22" s="108"/>
      <c r="D22" s="108"/>
      <c r="E22" s="108">
        <v>5589.9981203226689</v>
      </c>
    </row>
    <row r="23" spans="2:5" ht="15.6">
      <c r="B23" s="92">
        <v>1994</v>
      </c>
      <c r="C23" s="108"/>
      <c r="D23" s="108"/>
      <c r="E23" s="108">
        <v>6491.6981853725647</v>
      </c>
    </row>
    <row r="24" spans="2:5" ht="15.6">
      <c r="B24" s="92">
        <v>1995</v>
      </c>
      <c r="C24" s="108"/>
      <c r="D24" s="108"/>
      <c r="E24" s="108">
        <v>6302.6636502615047</v>
      </c>
    </row>
    <row r="25" spans="2:5" ht="15.6">
      <c r="B25" s="92">
        <v>1996</v>
      </c>
      <c r="C25" s="108"/>
      <c r="D25" s="108"/>
      <c r="E25" s="108">
        <v>6456.7212633110039</v>
      </c>
    </row>
    <row r="26" spans="2:5" ht="15.6">
      <c r="B26" s="92">
        <v>1997</v>
      </c>
      <c r="C26" s="108"/>
      <c r="D26" s="108"/>
      <c r="E26" s="108">
        <v>5945.3103365995403</v>
      </c>
    </row>
    <row r="27" spans="2:5" ht="15.6">
      <c r="B27" s="92">
        <v>1998</v>
      </c>
      <c r="C27" s="108"/>
      <c r="D27" s="108"/>
      <c r="E27" s="108">
        <v>6032.0300640995456</v>
      </c>
    </row>
    <row r="28" spans="2:5" ht="15.6">
      <c r="B28" s="92">
        <v>1999</v>
      </c>
      <c r="C28" s="108"/>
      <c r="D28" s="108"/>
      <c r="E28" s="108">
        <v>6113.5280074489019</v>
      </c>
    </row>
    <row r="29" spans="2:5" ht="15.6">
      <c r="B29" s="92">
        <v>2000</v>
      </c>
      <c r="C29" s="108"/>
      <c r="D29" s="108"/>
      <c r="E29" s="108">
        <v>6149.0120340041267</v>
      </c>
    </row>
    <row r="30" spans="2:5" ht="15.6">
      <c r="B30" s="92">
        <v>2001</v>
      </c>
      <c r="C30" s="108"/>
      <c r="D30" s="108"/>
      <c r="E30" s="108">
        <v>6227.3207897897928</v>
      </c>
    </row>
    <row r="31" spans="2:5" ht="15.6">
      <c r="B31" s="92">
        <v>2002</v>
      </c>
      <c r="C31" s="108"/>
      <c r="D31" s="108"/>
      <c r="E31" s="108">
        <v>6760.0065451383534</v>
      </c>
    </row>
    <row r="32" spans="2:5" ht="15.6">
      <c r="B32" s="92">
        <v>2003</v>
      </c>
      <c r="C32" s="108"/>
      <c r="D32" s="108"/>
      <c r="E32" s="108">
        <v>8389.8700047726306</v>
      </c>
    </row>
    <row r="33" spans="2:5" ht="15.6">
      <c r="B33" s="92">
        <v>2004</v>
      </c>
      <c r="C33" s="108">
        <v>36817.775000000001</v>
      </c>
      <c r="D33" s="108"/>
      <c r="E33" s="108">
        <v>9707.2285275855847</v>
      </c>
    </row>
    <row r="34" spans="2:5" ht="15.6">
      <c r="B34" s="92">
        <v>2005</v>
      </c>
      <c r="C34" s="108">
        <v>24364.69393410852</v>
      </c>
      <c r="D34" s="108"/>
      <c r="E34" s="108">
        <v>11245.73073419928</v>
      </c>
    </row>
    <row r="35" spans="2:5" ht="15.6">
      <c r="B35" s="92">
        <v>2006</v>
      </c>
      <c r="C35" s="108">
        <v>23945.4357557207</v>
      </c>
      <c r="D35" s="108">
        <v>15786.95655723313</v>
      </c>
      <c r="E35" s="108">
        <v>10961.833034228561</v>
      </c>
    </row>
    <row r="36" spans="2:5" ht="15.6">
      <c r="B36" s="92">
        <v>2007</v>
      </c>
      <c r="C36" s="108">
        <v>27900.84331847596</v>
      </c>
      <c r="D36" s="108">
        <v>17139.033725518191</v>
      </c>
      <c r="E36" s="108">
        <v>10355.453832098679</v>
      </c>
    </row>
    <row r="37" spans="2:5" ht="15.6">
      <c r="B37" s="92">
        <v>2008</v>
      </c>
      <c r="C37" s="108">
        <v>29792.440257232389</v>
      </c>
      <c r="D37" s="108">
        <v>17547.410781158851</v>
      </c>
      <c r="E37" s="108">
        <v>9655.3533045953536</v>
      </c>
    </row>
    <row r="38" spans="2:5" ht="15.6">
      <c r="B38" s="92">
        <v>2009</v>
      </c>
      <c r="C38" s="108">
        <v>30930.378765830621</v>
      </c>
      <c r="D38" s="108">
        <v>18220.855785621319</v>
      </c>
      <c r="E38" s="108">
        <v>9327.6227901977418</v>
      </c>
    </row>
    <row r="39" spans="2:5" ht="15.6">
      <c r="B39" s="92">
        <v>2010</v>
      </c>
      <c r="C39" s="108">
        <v>28668.72221705268</v>
      </c>
      <c r="D39" s="108">
        <v>18802.345160877619</v>
      </c>
      <c r="E39" s="108">
        <v>9596.2084652006306</v>
      </c>
    </row>
    <row r="40" spans="2:5" ht="15.6">
      <c r="B40" s="92">
        <v>2011</v>
      </c>
      <c r="C40" s="108">
        <v>28657.660567394509</v>
      </c>
      <c r="D40" s="108">
        <v>19508.041103308791</v>
      </c>
      <c r="E40" s="108">
        <v>9667.8038722865986</v>
      </c>
    </row>
    <row r="41" spans="2:5" ht="15.6">
      <c r="B41" s="92">
        <v>2012</v>
      </c>
      <c r="C41" s="108">
        <v>30377.580945885831</v>
      </c>
      <c r="D41" s="108">
        <v>19893.864508119012</v>
      </c>
      <c r="E41" s="108">
        <v>9826.4622043105064</v>
      </c>
    </row>
    <row r="42" spans="2:5" ht="15.6">
      <c r="B42" s="92">
        <v>2013</v>
      </c>
      <c r="C42" s="108">
        <v>30762.518846288851</v>
      </c>
      <c r="D42" s="108">
        <v>20225.092003251459</v>
      </c>
      <c r="E42" s="108">
        <v>10172.675632323861</v>
      </c>
    </row>
    <row r="43" spans="2:5" ht="15.6">
      <c r="B43" s="92">
        <v>2014</v>
      </c>
      <c r="C43" s="108">
        <v>30950.55337748953</v>
      </c>
      <c r="D43" s="108">
        <v>20843.708237084291</v>
      </c>
      <c r="E43" s="108">
        <v>10630.5316609683</v>
      </c>
    </row>
    <row r="44" spans="2:5" ht="15.6">
      <c r="B44" s="92">
        <v>2015</v>
      </c>
      <c r="C44" s="108">
        <v>31723.975385636179</v>
      </c>
      <c r="D44" s="108">
        <v>21465.748137907322</v>
      </c>
      <c r="E44" s="108">
        <v>10349.5190024273</v>
      </c>
    </row>
    <row r="45" spans="2:5" ht="15.6">
      <c r="B45" s="92">
        <v>2016</v>
      </c>
      <c r="C45" s="108">
        <v>31944.31399414131</v>
      </c>
      <c r="D45" s="108">
        <v>21237.505237902591</v>
      </c>
      <c r="E45" s="108">
        <v>10272.537705575831</v>
      </c>
    </row>
    <row r="46" spans="2:5" ht="15.6">
      <c r="B46" s="92">
        <v>2017</v>
      </c>
      <c r="C46" s="108">
        <v>31919.16560846076</v>
      </c>
      <c r="D46" s="108">
        <v>21075.102805115748</v>
      </c>
      <c r="E46" s="108">
        <v>10353.62715031936</v>
      </c>
    </row>
    <row r="47" spans="2:5" ht="15.6">
      <c r="B47" s="92">
        <v>2018</v>
      </c>
      <c r="C47" s="108">
        <v>32209.09257072489</v>
      </c>
      <c r="D47" s="108">
        <v>20247.084876876601</v>
      </c>
      <c r="E47" s="108">
        <v>10514.736076888939</v>
      </c>
    </row>
    <row r="48" spans="2:5" ht="15.6">
      <c r="B48" s="92">
        <v>2019</v>
      </c>
      <c r="C48" s="108">
        <v>32726.380714542709</v>
      </c>
      <c r="D48" s="108">
        <v>19423.593711572499</v>
      </c>
      <c r="E48" s="108">
        <v>10642.511943593579</v>
      </c>
    </row>
    <row r="49" spans="2:5" ht="15.6">
      <c r="B49" s="92">
        <v>2020</v>
      </c>
      <c r="C49" s="108">
        <v>34759.475972426073</v>
      </c>
      <c r="D49" s="108">
        <v>19561.803747355119</v>
      </c>
      <c r="E49" s="108">
        <v>11569.19420661609</v>
      </c>
    </row>
    <row r="50" spans="2:5" ht="15.6">
      <c r="B50" s="92">
        <v>2021</v>
      </c>
      <c r="C50" s="108">
        <v>35862.539143441703</v>
      </c>
      <c r="D50" s="108">
        <v>20108.906493259961</v>
      </c>
      <c r="E50" s="108">
        <v>13065.42914515647</v>
      </c>
    </row>
    <row r="51" spans="2:5">
      <c r="C51" s="107"/>
      <c r="D51" s="107"/>
      <c r="E51" s="107"/>
    </row>
    <row r="52" spans="2:5">
      <c r="C52" s="107"/>
      <c r="D52" s="107"/>
      <c r="E52" s="107"/>
    </row>
    <row r="53" spans="2:5">
      <c r="C53" s="107"/>
      <c r="D53" s="107"/>
      <c r="E53" s="107"/>
    </row>
    <row r="54" spans="2:5">
      <c r="C54" s="107"/>
      <c r="D54" s="107"/>
      <c r="E54" s="107"/>
    </row>
    <row r="55" spans="2:5">
      <c r="C55" s="107"/>
      <c r="D55" s="107"/>
      <c r="E55" s="107"/>
    </row>
  </sheetData>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B473F5-0154-406A-B4CF-29ED2E7BEC1B}">
  <dimension ref="A1:E23"/>
  <sheetViews>
    <sheetView zoomScaleNormal="100" workbookViewId="0"/>
  </sheetViews>
  <sheetFormatPr baseColWidth="10" defaultColWidth="11.5546875" defaultRowHeight="15.6"/>
  <cols>
    <col min="1" max="2" width="11.5546875" style="17"/>
    <col min="3" max="3" width="114.21875" style="17" customWidth="1"/>
    <col min="4" max="4" width="18.77734375" style="17" customWidth="1"/>
    <col min="5" max="7" width="15.77734375" style="17" customWidth="1"/>
    <col min="8" max="16384" width="11.5546875" style="17"/>
  </cols>
  <sheetData>
    <row r="1" spans="1:5" customFormat="1" ht="16.2">
      <c r="A1" s="1" t="s">
        <v>11</v>
      </c>
      <c r="B1" s="47" t="s">
        <v>233</v>
      </c>
      <c r="C1" s="106"/>
      <c r="D1" s="106"/>
      <c r="E1" s="106"/>
    </row>
    <row r="2" spans="1:5" customFormat="1">
      <c r="A2" s="1" t="s">
        <v>12</v>
      </c>
      <c r="B2" s="3" t="s">
        <v>234</v>
      </c>
      <c r="C2" s="106"/>
      <c r="D2" s="106"/>
      <c r="E2" s="106"/>
    </row>
    <row r="3" spans="1:5" customFormat="1">
      <c r="A3" s="1" t="s">
        <v>13</v>
      </c>
      <c r="B3" s="3" t="s">
        <v>235</v>
      </c>
      <c r="C3" s="106"/>
      <c r="D3" s="106"/>
      <c r="E3" s="106"/>
    </row>
    <row r="4" spans="1:5" customFormat="1">
      <c r="A4" s="1" t="s">
        <v>151</v>
      </c>
      <c r="B4" s="3" t="s">
        <v>152</v>
      </c>
      <c r="C4" s="106"/>
      <c r="D4" s="106"/>
      <c r="E4" s="106"/>
    </row>
    <row r="7" spans="1:5" ht="17.399999999999999" customHeight="1">
      <c r="C7" s="243" t="s">
        <v>304</v>
      </c>
      <c r="D7" s="243"/>
    </row>
    <row r="8" spans="1:5">
      <c r="C8" s="112" t="s">
        <v>95</v>
      </c>
      <c r="D8" s="110">
        <v>3.7600332874891111E-2</v>
      </c>
    </row>
    <row r="9" spans="1:5">
      <c r="C9" s="112" t="s">
        <v>97</v>
      </c>
      <c r="D9" s="110">
        <v>5.4014388486468216E-2</v>
      </c>
    </row>
    <row r="10" spans="1:5">
      <c r="C10" s="112" t="s">
        <v>96</v>
      </c>
      <c r="D10" s="110">
        <v>0.1077689953679727</v>
      </c>
    </row>
    <row r="11" spans="1:5">
      <c r="C11" s="112" t="s">
        <v>94</v>
      </c>
      <c r="D11" s="110">
        <v>0.20926418567447358</v>
      </c>
    </row>
    <row r="12" spans="1:5">
      <c r="C12" s="112" t="s">
        <v>93</v>
      </c>
      <c r="D12" s="110">
        <v>0.59135209759619434</v>
      </c>
    </row>
    <row r="15" spans="1:5" ht="16.2">
      <c r="C15" s="243" t="s">
        <v>305</v>
      </c>
      <c r="D15" s="243"/>
    </row>
    <row r="16" spans="1:5">
      <c r="C16" s="112" t="s">
        <v>89</v>
      </c>
      <c r="D16" s="111">
        <v>3.7463025512484457E-3</v>
      </c>
    </row>
    <row r="17" spans="3:4">
      <c r="C17" s="112" t="s">
        <v>92</v>
      </c>
      <c r="D17" s="111">
        <v>1.2778912825353161E-2</v>
      </c>
    </row>
    <row r="18" spans="3:4">
      <c r="C18" s="112" t="s">
        <v>87</v>
      </c>
      <c r="D18" s="111">
        <v>2.4981664653199006E-2</v>
      </c>
    </row>
    <row r="19" spans="3:4">
      <c r="C19" s="112" t="s">
        <v>91</v>
      </c>
      <c r="D19" s="111">
        <v>2.8237099576968166E-2</v>
      </c>
    </row>
    <row r="20" spans="3:4">
      <c r="C20" s="112" t="s">
        <v>90</v>
      </c>
      <c r="D20" s="111">
        <v>5.6107820922221233E-2</v>
      </c>
    </row>
    <row r="21" spans="3:4">
      <c r="C21" s="112" t="s">
        <v>88</v>
      </c>
      <c r="D21" s="111">
        <v>0.10130662330114264</v>
      </c>
    </row>
    <row r="22" spans="3:4">
      <c r="C22" s="112" t="s">
        <v>86</v>
      </c>
      <c r="D22" s="111">
        <v>0.1499838028256302</v>
      </c>
    </row>
    <row r="23" spans="3:4">
      <c r="C23" s="112" t="s">
        <v>85</v>
      </c>
      <c r="D23" s="111">
        <v>0.62285777334423709</v>
      </c>
    </row>
  </sheetData>
  <mergeCells count="2">
    <mergeCell ref="C7:D7"/>
    <mergeCell ref="C15:D15"/>
  </mergeCells>
  <pageMargins left="0.7" right="0.7" top="0.75" bottom="0.75" header="0.3" footer="0.3"/>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70D261-6CDF-4D1E-8237-7D660A88FC48}">
  <dimension ref="A1:F16"/>
  <sheetViews>
    <sheetView workbookViewId="0"/>
  </sheetViews>
  <sheetFormatPr baseColWidth="10" defaultRowHeight="14.4"/>
  <cols>
    <col min="3" max="3" width="27.44140625" customWidth="1"/>
    <col min="4" max="4" width="25.5546875" customWidth="1"/>
    <col min="6" max="6" width="15.77734375" customWidth="1"/>
  </cols>
  <sheetData>
    <row r="1" spans="1:6" ht="15.6">
      <c r="A1" s="1" t="s">
        <v>11</v>
      </c>
      <c r="B1" s="1" t="s">
        <v>236</v>
      </c>
      <c r="C1" s="106"/>
      <c r="D1" s="106"/>
      <c r="E1" s="106"/>
    </row>
    <row r="2" spans="1:6" ht="15.6">
      <c r="A2" s="1" t="s">
        <v>12</v>
      </c>
      <c r="B2" s="3" t="s">
        <v>234</v>
      </c>
      <c r="C2" s="106"/>
      <c r="D2" s="106"/>
      <c r="E2" s="106"/>
    </row>
    <row r="3" spans="1:6" ht="15.6">
      <c r="A3" s="1" t="s">
        <v>13</v>
      </c>
      <c r="B3" s="3" t="s">
        <v>235</v>
      </c>
      <c r="C3" s="106"/>
      <c r="D3" s="106"/>
      <c r="E3" s="106"/>
    </row>
    <row r="4" spans="1:6" ht="15.6">
      <c r="A4" s="1" t="s">
        <v>151</v>
      </c>
      <c r="B4" s="3" t="s">
        <v>152</v>
      </c>
      <c r="C4" s="106"/>
      <c r="D4" s="106"/>
      <c r="E4" s="106"/>
    </row>
    <row r="5" spans="1:6" ht="15.6">
      <c r="A5" s="1"/>
      <c r="B5" s="3"/>
      <c r="C5" s="106"/>
      <c r="D5" s="106"/>
      <c r="E5" s="106"/>
    </row>
    <row r="6" spans="1:6" ht="16.2">
      <c r="B6" s="221" t="s">
        <v>306</v>
      </c>
    </row>
    <row r="8" spans="1:6" ht="31.2">
      <c r="B8" s="114"/>
      <c r="C8" s="118"/>
      <c r="D8" s="117" t="s">
        <v>186</v>
      </c>
      <c r="E8" s="117" t="s">
        <v>1</v>
      </c>
      <c r="F8" s="117" t="s">
        <v>14</v>
      </c>
    </row>
    <row r="9" spans="1:6" ht="14.4" customHeight="1">
      <c r="B9" s="119" t="s">
        <v>237</v>
      </c>
      <c r="C9" s="120"/>
      <c r="D9" s="89">
        <v>0.31897436467713758</v>
      </c>
      <c r="E9" s="89">
        <v>0.58749171230292108</v>
      </c>
      <c r="F9" s="89">
        <v>0.26147438384971217</v>
      </c>
    </row>
    <row r="10" spans="1:6" ht="14.4" customHeight="1">
      <c r="B10" s="119" t="s">
        <v>238</v>
      </c>
      <c r="C10" s="120"/>
      <c r="D10" s="89">
        <v>9.7044589813996329E-2</v>
      </c>
      <c r="E10" s="89">
        <v>0.18228137653654808</v>
      </c>
      <c r="F10" s="89">
        <v>7.8792087151977386E-2</v>
      </c>
    </row>
    <row r="11" spans="1:6" ht="14.4" customHeight="1">
      <c r="B11" s="119" t="s">
        <v>239</v>
      </c>
      <c r="C11" s="120"/>
      <c r="D11" s="89">
        <v>0.48787975964269636</v>
      </c>
      <c r="E11" s="89">
        <v>0.1201024615726082</v>
      </c>
      <c r="F11" s="89">
        <v>0.56663514649116109</v>
      </c>
    </row>
    <row r="12" spans="1:6" ht="14.4" customHeight="1">
      <c r="B12" s="119" t="s">
        <v>242</v>
      </c>
      <c r="C12" s="120"/>
      <c r="D12" s="89">
        <v>5.2617720317629769E-2</v>
      </c>
      <c r="E12" s="89">
        <v>6.4157365187223814E-2</v>
      </c>
      <c r="F12" s="89">
        <v>5.0146634688996022E-2</v>
      </c>
    </row>
    <row r="13" spans="1:6" ht="14.4" customHeight="1">
      <c r="B13" s="119" t="s">
        <v>240</v>
      </c>
      <c r="C13" s="120"/>
      <c r="D13" s="89">
        <v>1.6162461696403275E-2</v>
      </c>
      <c r="E13" s="89">
        <v>1.8632526762987378E-2</v>
      </c>
      <c r="F13" s="89">
        <v>1.5633524943426673E-2</v>
      </c>
    </row>
    <row r="14" spans="1:6" ht="14.4" customHeight="1">
      <c r="B14" s="119" t="s">
        <v>241</v>
      </c>
      <c r="C14" s="120"/>
      <c r="D14" s="89">
        <v>2.7321103852146811E-2</v>
      </c>
      <c r="E14" s="89">
        <v>2.7334557637707899E-2</v>
      </c>
      <c r="F14" s="89">
        <v>2.731822287474012E-2</v>
      </c>
    </row>
    <row r="16" spans="1:6">
      <c r="C16" s="121" t="s">
        <v>1</v>
      </c>
      <c r="E16" s="121" t="s">
        <v>14</v>
      </c>
    </row>
  </sheetData>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682E8F-F8BC-4945-87DF-3291DBBFAC0E}">
  <dimension ref="A1:G15"/>
  <sheetViews>
    <sheetView zoomScaleNormal="100" workbookViewId="0"/>
  </sheetViews>
  <sheetFormatPr baseColWidth="10" defaultColWidth="11.5546875" defaultRowHeight="15.6"/>
  <cols>
    <col min="1" max="1" width="11.5546875" style="19"/>
    <col min="2" max="2" width="31.21875" style="126" customWidth="1"/>
    <col min="3" max="5" width="15.109375" style="122" customWidth="1"/>
    <col min="6" max="16384" width="11.5546875" style="17"/>
  </cols>
  <sheetData>
    <row r="1" spans="1:7" customFormat="1">
      <c r="A1" s="1" t="s">
        <v>11</v>
      </c>
      <c r="B1" s="1" t="s">
        <v>243</v>
      </c>
      <c r="C1" s="130"/>
      <c r="D1" s="130"/>
      <c r="E1" s="130"/>
    </row>
    <row r="2" spans="1:7" customFormat="1">
      <c r="A2" s="1" t="s">
        <v>12</v>
      </c>
      <c r="B2" s="3" t="s">
        <v>234</v>
      </c>
      <c r="C2" s="130"/>
      <c r="D2" s="130"/>
      <c r="E2" s="130"/>
    </row>
    <row r="3" spans="1:7" customFormat="1">
      <c r="A3" s="1" t="s">
        <v>13</v>
      </c>
      <c r="B3" s="3" t="s">
        <v>235</v>
      </c>
      <c r="C3" s="130"/>
      <c r="D3" s="130"/>
      <c r="E3" s="130"/>
    </row>
    <row r="4" spans="1:7" customFormat="1">
      <c r="A4" s="1" t="s">
        <v>151</v>
      </c>
      <c r="B4" s="3" t="s">
        <v>152</v>
      </c>
      <c r="C4" s="130"/>
      <c r="D4" s="130"/>
      <c r="E4" s="130"/>
    </row>
    <row r="5" spans="1:7" s="19" customFormat="1">
      <c r="B5" s="124"/>
      <c r="C5" s="20"/>
      <c r="D5" s="20"/>
      <c r="E5" s="20"/>
    </row>
    <row r="6" spans="1:7" s="19" customFormat="1" ht="16.2">
      <c r="B6" s="221" t="s">
        <v>307</v>
      </c>
      <c r="C6" s="20"/>
      <c r="D6" s="20"/>
      <c r="E6" s="20"/>
    </row>
    <row r="7" spans="1:7" s="19" customFormat="1">
      <c r="B7" s="125"/>
      <c r="C7" s="20">
        <v>2</v>
      </c>
      <c r="D7" s="20">
        <v>1</v>
      </c>
      <c r="E7" s="20"/>
      <c r="F7" s="19">
        <v>2</v>
      </c>
      <c r="G7" s="19">
        <v>1</v>
      </c>
    </row>
    <row r="8" spans="1:7" ht="31.2">
      <c r="B8" s="127"/>
      <c r="C8" s="134" t="s">
        <v>14</v>
      </c>
      <c r="D8" s="134" t="s">
        <v>1</v>
      </c>
      <c r="E8" s="134" t="s">
        <v>2</v>
      </c>
    </row>
    <row r="9" spans="1:7">
      <c r="A9" s="19" t="s">
        <v>113</v>
      </c>
      <c r="B9" s="128">
        <v>0</v>
      </c>
      <c r="C9" s="135">
        <f>'[1]#Maturité'!E51/'[1]#Maturité'!E$6</f>
        <v>5.014663468899605E-2</v>
      </c>
      <c r="D9" s="135">
        <f>'[1]#Maturité'!F51/'[1]#Maturité'!F$6</f>
        <v>6.415736518722373E-2</v>
      </c>
      <c r="E9" s="135">
        <f>'[1]#Maturité'!G51/'[1]#Maturité'!G$6</f>
        <v>5.2617720317629603E-2</v>
      </c>
    </row>
    <row r="10" spans="1:7">
      <c r="A10" s="19" t="s">
        <v>112</v>
      </c>
      <c r="B10" s="129" t="s">
        <v>111</v>
      </c>
      <c r="C10" s="135">
        <f>'[1]#Maturité'!E52/'[1]#Maturité'!E$6</f>
        <v>0.13653648832642634</v>
      </c>
      <c r="D10" s="135">
        <f>'[1]#Maturité'!F52/'[1]#Maturité'!F$6</f>
        <v>0.11260115650645572</v>
      </c>
      <c r="E10" s="135">
        <f>'[1]#Maturité'!G52/'[1]#Maturité'!G$6</f>
        <v>0.13231499148981249</v>
      </c>
    </row>
    <row r="11" spans="1:7">
      <c r="A11" s="19" t="s">
        <v>110</v>
      </c>
      <c r="B11" s="129" t="s">
        <v>109</v>
      </c>
      <c r="C11" s="135">
        <f>'[1]#Maturité'!E53/'[1]#Maturité'!E$6</f>
        <v>0.1580189148711324</v>
      </c>
      <c r="D11" s="135">
        <f>'[1]#Maturité'!F53/'[1]#Maturité'!F$6</f>
        <v>0.13896577825318518</v>
      </c>
      <c r="E11" s="135">
        <f>'[1]#Maturité'!G53/'[1]#Maturité'!G$6</f>
        <v>0.15465849536388618</v>
      </c>
    </row>
    <row r="12" spans="1:7">
      <c r="A12" s="19" t="s">
        <v>108</v>
      </c>
      <c r="B12" s="129" t="s">
        <v>107</v>
      </c>
      <c r="C12" s="135">
        <f>'[1]#Maturité'!E54/'[1]#Maturité'!E$6</f>
        <v>0.23268568697961914</v>
      </c>
      <c r="D12" s="135">
        <f>'[1]#Maturité'!F54/'[1]#Maturité'!F$6</f>
        <v>0.17128728518473069</v>
      </c>
      <c r="E12" s="135">
        <f>'[1]#Maturité'!G54/'[1]#Maturité'!G$6</f>
        <v>0.22185679348861698</v>
      </c>
    </row>
    <row r="13" spans="1:7">
      <c r="A13" s="19" t="s">
        <v>106</v>
      </c>
      <c r="B13" s="129" t="s">
        <v>105</v>
      </c>
      <c r="C13" s="135">
        <f>'[1]#Maturité'!E55/'[1]#Maturité'!E$6</f>
        <v>0.24036252598939664</v>
      </c>
      <c r="D13" s="135">
        <f>'[1]#Maturité'!F55/'[1]#Maturité'!F$6</f>
        <v>0.26521130700123502</v>
      </c>
      <c r="E13" s="135">
        <f>'[1]#Maturité'!G55/'[1]#Maturité'!G$6</f>
        <v>0.2447451287134427</v>
      </c>
    </row>
    <row r="14" spans="1:7">
      <c r="A14" s="19" t="s">
        <v>104</v>
      </c>
      <c r="B14" s="129" t="s">
        <v>103</v>
      </c>
      <c r="C14" s="135">
        <f>'[1]#Maturité'!E56/'[1]#Maturité'!E$6</f>
        <v>0.18224974914443923</v>
      </c>
      <c r="D14" s="135">
        <f>'[1]#Maturité'!F56/'[1]#Maturité'!F$6</f>
        <v>0.24777710786716703</v>
      </c>
      <c r="E14" s="135">
        <f>'[1]#Maturité'!G56/'[1]#Maturité'!G$6</f>
        <v>0.19380687062661564</v>
      </c>
    </row>
    <row r="15" spans="1:7">
      <c r="B15" s="136" t="s">
        <v>2</v>
      </c>
      <c r="C15" s="137">
        <f>'[1]#Maturité'!E6/'[1]#Maturité'!E$6</f>
        <v>1</v>
      </c>
      <c r="D15" s="137">
        <f>'[1]#Maturité'!F6/'[1]#Maturité'!F$6</f>
        <v>1</v>
      </c>
      <c r="E15" s="137">
        <f>'[1]#Maturité'!G6/'[1]#Maturité'!G$6</f>
        <v>1</v>
      </c>
      <c r="F15" s="138"/>
    </row>
  </sheetData>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6CAE90-5F81-4B2B-B324-DCFA2B66B25F}">
  <dimension ref="A1:M15"/>
  <sheetViews>
    <sheetView zoomScaleNormal="100" workbookViewId="0"/>
  </sheetViews>
  <sheetFormatPr baseColWidth="10" defaultColWidth="11.5546875" defaultRowHeight="15.6"/>
  <cols>
    <col min="1" max="1" width="11.5546875" style="19"/>
    <col min="2" max="2" width="11.5546875" style="122"/>
    <col min="3" max="3" width="50.77734375" style="17" customWidth="1"/>
    <col min="4" max="4" width="17.109375" style="17" customWidth="1"/>
    <col min="5" max="5" width="11.5546875" style="17" customWidth="1"/>
    <col min="6" max="16384" width="11.5546875" style="17"/>
  </cols>
  <sheetData>
    <row r="1" spans="1:13" customFormat="1">
      <c r="A1" s="1" t="s">
        <v>11</v>
      </c>
      <c r="B1" s="1" t="s">
        <v>244</v>
      </c>
      <c r="C1" s="106"/>
      <c r="D1" s="106"/>
      <c r="E1" s="106"/>
    </row>
    <row r="2" spans="1:13" customFormat="1">
      <c r="A2" s="1" t="s">
        <v>12</v>
      </c>
      <c r="B2" s="3" t="s">
        <v>234</v>
      </c>
      <c r="C2" s="106"/>
      <c r="D2" s="106"/>
      <c r="E2" s="106"/>
    </row>
    <row r="3" spans="1:13" customFormat="1">
      <c r="A3" s="1" t="s">
        <v>13</v>
      </c>
      <c r="B3" s="3" t="s">
        <v>235</v>
      </c>
      <c r="C3" s="106"/>
      <c r="D3" s="106"/>
      <c r="E3" s="106"/>
    </row>
    <row r="4" spans="1:13" customFormat="1">
      <c r="A4" s="1" t="s">
        <v>151</v>
      </c>
      <c r="B4" s="3" t="s">
        <v>152</v>
      </c>
      <c r="C4" s="106"/>
      <c r="D4" s="106"/>
      <c r="E4" s="106"/>
    </row>
    <row r="5" spans="1:13" s="113" customFormat="1">
      <c r="A5" s="140"/>
      <c r="B5" s="140"/>
      <c r="C5" s="140"/>
      <c r="D5" s="140"/>
      <c r="E5" s="140"/>
      <c r="F5" s="140"/>
      <c r="G5" s="140"/>
      <c r="H5" s="140"/>
      <c r="I5" s="140"/>
      <c r="J5" s="140"/>
      <c r="K5" s="140"/>
      <c r="L5" s="140"/>
    </row>
    <row r="6" spans="1:13" s="19" customFormat="1">
      <c r="B6" s="20"/>
    </row>
    <row r="7" spans="1:13" s="19" customFormat="1" ht="16.2">
      <c r="B7" s="20"/>
      <c r="C7" s="221" t="s">
        <v>308</v>
      </c>
    </row>
    <row r="8" spans="1:13" s="19" customFormat="1" ht="15" customHeight="1">
      <c r="B8" s="20"/>
      <c r="C8" s="221" t="s">
        <v>309</v>
      </c>
      <c r="D8" s="223"/>
      <c r="E8" s="223">
        <v>2</v>
      </c>
      <c r="F8" s="223">
        <v>1</v>
      </c>
      <c r="G8" s="223"/>
      <c r="H8" s="223">
        <v>2</v>
      </c>
      <c r="I8" s="223">
        <v>1</v>
      </c>
      <c r="J8" s="223"/>
      <c r="K8" s="223"/>
      <c r="L8" s="223"/>
      <c r="M8" s="223"/>
    </row>
    <row r="9" spans="1:13" s="19" customFormat="1" ht="15" customHeight="1">
      <c r="B9" s="20"/>
      <c r="C9" s="221"/>
      <c r="D9" s="223"/>
      <c r="E9" s="223"/>
      <c r="F9" s="223"/>
      <c r="G9" s="223"/>
      <c r="H9" s="223"/>
      <c r="I9" s="223"/>
      <c r="J9" s="223"/>
      <c r="K9" s="223"/>
    </row>
    <row r="10" spans="1:13" s="133" customFormat="1" ht="31.2">
      <c r="A10" s="131"/>
      <c r="B10" s="122"/>
      <c r="C10" s="132"/>
      <c r="D10" s="134" t="s">
        <v>14</v>
      </c>
      <c r="E10" s="134" t="s">
        <v>1</v>
      </c>
      <c r="F10" s="134" t="s">
        <v>2</v>
      </c>
    </row>
    <row r="11" spans="1:13">
      <c r="B11" s="123"/>
      <c r="C11" s="139" t="s">
        <v>102</v>
      </c>
      <c r="D11" s="141">
        <f>'[1]#Maturité'!E71/'[1]#Maturité'!E$63</f>
        <v>0.23258307650637736</v>
      </c>
      <c r="E11" s="141">
        <f>'[1]#Maturité'!F71/'[1]#Maturité'!F$63</f>
        <v>0.54179753413033405</v>
      </c>
      <c r="F11" s="141">
        <f>'[1]#Maturité'!G71/'[1]#Maturité'!G$63</f>
        <v>0.28526875154423709</v>
      </c>
    </row>
    <row r="12" spans="1:13">
      <c r="B12" s="123"/>
      <c r="C12" s="139" t="s">
        <v>101</v>
      </c>
      <c r="D12" s="141">
        <f>'[1]#Maturité'!E72/'[1]#Maturité'!E$63</f>
        <v>0.1465094411879225</v>
      </c>
      <c r="E12" s="141">
        <f>'[1]#Maturité'!F72/'[1]#Maturité'!F$63</f>
        <v>0.11803458586803744</v>
      </c>
      <c r="F12" s="141">
        <f>'[1]#Maturité'!G72/'[1]#Maturité'!G$63</f>
        <v>0.14165773733920409</v>
      </c>
    </row>
    <row r="13" spans="1:13">
      <c r="B13" s="123"/>
      <c r="C13" s="139" t="s">
        <v>100</v>
      </c>
      <c r="D13" s="141">
        <f>'[1]#Maturité'!E73/'[1]#Maturité'!E$63</f>
        <v>2.4925646862679219E-2</v>
      </c>
      <c r="E13" s="141">
        <f>'[1]#Maturité'!F73/'[1]#Maturité'!F$63</f>
        <v>4.2064066925561652E-2</v>
      </c>
      <c r="F13" s="141">
        <f>'[1]#Maturité'!G73/'[1]#Maturité'!G$63</f>
        <v>2.7845785969478225E-2</v>
      </c>
    </row>
    <row r="14" spans="1:13">
      <c r="B14" s="123"/>
      <c r="C14" s="139" t="s">
        <v>99</v>
      </c>
      <c r="D14" s="141">
        <f>'[1]#Maturité'!E74/'[1]#Maturité'!E$63</f>
        <v>0.59598183544301808</v>
      </c>
      <c r="E14" s="141">
        <f>'[1]#Maturité'!F74/'[1]#Maturité'!F$63</f>
        <v>0.29810381307606743</v>
      </c>
      <c r="F14" s="141">
        <f>'[1]#Maturité'!G74/'[1]#Maturité'!G$63</f>
        <v>0.5452277251470784</v>
      </c>
    </row>
    <row r="15" spans="1:13">
      <c r="C15" s="142" t="s">
        <v>2</v>
      </c>
      <c r="D15" s="143">
        <f>'[1]#Maturité'!E75/'[1]#Maturité'!E$63</f>
        <v>0.99999999999999722</v>
      </c>
      <c r="E15" s="143">
        <f>'[1]#Maturité'!F75/'[1]#Maturité'!F$63</f>
        <v>1.0000000000000004</v>
      </c>
      <c r="F15" s="143">
        <f>'[1]#Maturité'!G75/'[1]#Maturité'!G$63</f>
        <v>0.99999999999999789</v>
      </c>
      <c r="G15" s="138"/>
    </row>
  </sheetData>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1A7323-8620-4941-A3CC-3290FAC81DE3}">
  <dimension ref="A1:G16"/>
  <sheetViews>
    <sheetView workbookViewId="0"/>
  </sheetViews>
  <sheetFormatPr baseColWidth="10" defaultRowHeight="14.4"/>
  <cols>
    <col min="4" max="7" width="24.77734375" customWidth="1"/>
  </cols>
  <sheetData>
    <row r="1" spans="1:7" ht="15.6">
      <c r="A1" s="1" t="s">
        <v>11</v>
      </c>
      <c r="B1" s="1" t="s">
        <v>245</v>
      </c>
      <c r="C1" s="106"/>
    </row>
    <row r="2" spans="1:7" ht="15.6">
      <c r="A2" s="1" t="s">
        <v>12</v>
      </c>
      <c r="B2" s="3" t="s">
        <v>234</v>
      </c>
      <c r="C2" s="106"/>
    </row>
    <row r="3" spans="1:7" ht="15.6">
      <c r="A3" s="1" t="s">
        <v>13</v>
      </c>
      <c r="B3" s="3" t="s">
        <v>235</v>
      </c>
      <c r="C3" s="106"/>
    </row>
    <row r="4" spans="1:7" ht="15.6">
      <c r="A4" s="1" t="s">
        <v>151</v>
      </c>
      <c r="B4" s="3" t="s">
        <v>152</v>
      </c>
      <c r="C4" s="106"/>
    </row>
    <row r="5" spans="1:7" ht="15.6">
      <c r="A5" s="1" t="s">
        <v>246</v>
      </c>
      <c r="B5" s="3" t="s">
        <v>247</v>
      </c>
    </row>
    <row r="7" spans="1:7" ht="15" thickBot="1"/>
    <row r="8" spans="1:7" ht="15.6">
      <c r="C8" s="246"/>
      <c r="D8" s="246"/>
      <c r="E8" s="229" t="s">
        <v>1</v>
      </c>
      <c r="F8" s="235" t="s">
        <v>14</v>
      </c>
      <c r="G8" s="144" t="s">
        <v>248</v>
      </c>
    </row>
    <row r="9" spans="1:7" ht="15.6">
      <c r="C9" s="247"/>
      <c r="D9" s="247"/>
      <c r="E9" s="230"/>
      <c r="F9" s="236"/>
      <c r="G9" s="145" t="s">
        <v>14</v>
      </c>
    </row>
    <row r="10" spans="1:7" ht="16.2" thickBot="1">
      <c r="C10" s="248"/>
      <c r="D10" s="248"/>
      <c r="E10" s="231"/>
      <c r="F10" s="237"/>
      <c r="G10" s="146" t="s">
        <v>249</v>
      </c>
    </row>
    <row r="11" spans="1:7" ht="16.8" thickTop="1" thickBot="1">
      <c r="C11" s="249" t="s">
        <v>250</v>
      </c>
      <c r="D11" s="147" t="s">
        <v>251</v>
      </c>
      <c r="E11" s="148" t="s">
        <v>252</v>
      </c>
      <c r="F11" s="149" t="s">
        <v>253</v>
      </c>
      <c r="G11" s="149" t="s">
        <v>254</v>
      </c>
    </row>
    <row r="12" spans="1:7" ht="16.2" thickBot="1">
      <c r="C12" s="250"/>
      <c r="D12" s="147" t="s">
        <v>255</v>
      </c>
      <c r="E12" s="150" t="s">
        <v>256</v>
      </c>
      <c r="F12" s="149" t="s">
        <v>42</v>
      </c>
      <c r="G12" s="149" t="s">
        <v>42</v>
      </c>
    </row>
    <row r="13" spans="1:7" ht="16.2" thickBot="1">
      <c r="C13" s="250"/>
      <c r="D13" s="147" t="s">
        <v>257</v>
      </c>
      <c r="E13" s="150" t="s">
        <v>258</v>
      </c>
      <c r="F13" s="149" t="s">
        <v>259</v>
      </c>
      <c r="G13" s="149" t="s">
        <v>260</v>
      </c>
    </row>
    <row r="14" spans="1:7" ht="16.2" thickBot="1">
      <c r="C14" s="251"/>
      <c r="D14" s="147" t="s">
        <v>261</v>
      </c>
      <c r="E14" s="150" t="s">
        <v>262</v>
      </c>
      <c r="F14" s="149" t="s">
        <v>263</v>
      </c>
      <c r="G14" s="149" t="s">
        <v>264</v>
      </c>
    </row>
    <row r="15" spans="1:7" ht="16.2" thickBot="1">
      <c r="C15" s="244" t="s">
        <v>2</v>
      </c>
      <c r="D15" s="245"/>
      <c r="E15" s="151" t="s">
        <v>265</v>
      </c>
      <c r="F15" s="152" t="s">
        <v>265</v>
      </c>
      <c r="G15" s="151" t="s">
        <v>265</v>
      </c>
    </row>
    <row r="16" spans="1:7">
      <c r="C16" s="153"/>
      <c r="D16" s="153"/>
      <c r="E16" s="153"/>
      <c r="F16" s="153"/>
      <c r="G16" s="153"/>
    </row>
  </sheetData>
  <mergeCells count="6">
    <mergeCell ref="C15:D15"/>
    <mergeCell ref="C8:C10"/>
    <mergeCell ref="D8:D10"/>
    <mergeCell ref="E8:E10"/>
    <mergeCell ref="F8:F10"/>
    <mergeCell ref="C11:C14"/>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4E7E87-ADD7-4C59-B88E-22364135B0BE}">
  <dimension ref="A1:H33"/>
  <sheetViews>
    <sheetView workbookViewId="0"/>
  </sheetViews>
  <sheetFormatPr baseColWidth="10" defaultRowHeight="14.4"/>
  <cols>
    <col min="3" max="3" width="30.77734375" customWidth="1"/>
    <col min="4" max="4" width="36.5546875" customWidth="1"/>
    <col min="7" max="7" width="14.6640625" customWidth="1"/>
  </cols>
  <sheetData>
    <row r="1" spans="1:8" ht="15.6">
      <c r="A1" s="1" t="s">
        <v>11</v>
      </c>
      <c r="B1" s="1" t="s">
        <v>295</v>
      </c>
    </row>
    <row r="2" spans="1:8" ht="15.6">
      <c r="A2" s="1" t="s">
        <v>12</v>
      </c>
      <c r="B2" s="3" t="s">
        <v>158</v>
      </c>
    </row>
    <row r="3" spans="1:8" ht="15.6">
      <c r="A3" s="1" t="s">
        <v>13</v>
      </c>
      <c r="B3" s="3" t="s">
        <v>266</v>
      </c>
    </row>
    <row r="4" spans="1:8" ht="15.6">
      <c r="A4" s="1" t="s">
        <v>151</v>
      </c>
      <c r="B4" s="3" t="s">
        <v>152</v>
      </c>
    </row>
    <row r="5" spans="1:8" ht="15.6">
      <c r="A5" s="1" t="s">
        <v>246</v>
      </c>
      <c r="B5" s="3" t="s">
        <v>267</v>
      </c>
    </row>
    <row r="7" spans="1:8" ht="15" thickBot="1"/>
    <row r="8" spans="1:8" ht="15.6">
      <c r="C8" s="259"/>
      <c r="D8" s="259"/>
      <c r="E8" s="229" t="s">
        <v>1</v>
      </c>
      <c r="F8" s="229" t="s">
        <v>14</v>
      </c>
      <c r="G8" s="154" t="s">
        <v>248</v>
      </c>
      <c r="H8" s="229" t="s">
        <v>19</v>
      </c>
    </row>
    <row r="9" spans="1:8" ht="31.2">
      <c r="C9" s="253"/>
      <c r="D9" s="253"/>
      <c r="E9" s="230"/>
      <c r="F9" s="230"/>
      <c r="G9" s="155" t="s">
        <v>14</v>
      </c>
      <c r="H9" s="230"/>
    </row>
    <row r="10" spans="1:8" ht="16.2" thickBot="1">
      <c r="C10" s="260"/>
      <c r="D10" s="260"/>
      <c r="E10" s="231"/>
      <c r="F10" s="231"/>
      <c r="G10" s="156" t="s">
        <v>249</v>
      </c>
      <c r="H10" s="231"/>
    </row>
    <row r="11" spans="1:8" ht="16.8" thickTop="1" thickBot="1">
      <c r="C11" s="252" t="s">
        <v>268</v>
      </c>
      <c r="D11" s="147" t="s">
        <v>269</v>
      </c>
      <c r="E11" s="157">
        <v>0.12</v>
      </c>
      <c r="F11" s="157">
        <v>0.16</v>
      </c>
      <c r="G11" s="157">
        <v>0.15</v>
      </c>
      <c r="H11" s="157">
        <v>0.16</v>
      </c>
    </row>
    <row r="12" spans="1:8" ht="16.2" thickBot="1">
      <c r="C12" s="253"/>
      <c r="D12" s="147" t="s">
        <v>270</v>
      </c>
      <c r="E12" s="158">
        <v>0.24</v>
      </c>
      <c r="F12" s="157">
        <v>0.21</v>
      </c>
      <c r="G12" s="157">
        <v>0.22</v>
      </c>
      <c r="H12" s="157">
        <v>0.18</v>
      </c>
    </row>
    <row r="13" spans="1:8" ht="16.2" thickBot="1">
      <c r="C13" s="253"/>
      <c r="D13" s="147" t="s">
        <v>271</v>
      </c>
      <c r="E13" s="157">
        <v>0.18</v>
      </c>
      <c r="F13" s="157">
        <v>0.19</v>
      </c>
      <c r="G13" s="157">
        <v>0.18</v>
      </c>
      <c r="H13" s="157">
        <v>0.17</v>
      </c>
    </row>
    <row r="14" spans="1:8" ht="16.2" thickBot="1">
      <c r="C14" s="253"/>
      <c r="D14" s="147" t="s">
        <v>272</v>
      </c>
      <c r="E14" s="157">
        <v>0.14000000000000001</v>
      </c>
      <c r="F14" s="157">
        <v>0.13</v>
      </c>
      <c r="G14" s="157">
        <v>0.13</v>
      </c>
      <c r="H14" s="157">
        <v>0.15</v>
      </c>
    </row>
    <row r="15" spans="1:8" ht="16.2" thickBot="1">
      <c r="C15" s="254"/>
      <c r="D15" s="159" t="s">
        <v>273</v>
      </c>
      <c r="E15" s="160">
        <v>0.32</v>
      </c>
      <c r="F15" s="160">
        <v>0.31</v>
      </c>
      <c r="G15" s="160">
        <v>0.31</v>
      </c>
      <c r="H15" s="160">
        <v>0.33</v>
      </c>
    </row>
    <row r="16" spans="1:8" ht="16.2" thickBot="1">
      <c r="C16" s="255" t="s">
        <v>274</v>
      </c>
      <c r="D16" s="147" t="s">
        <v>275</v>
      </c>
      <c r="E16" s="158">
        <v>0.18</v>
      </c>
      <c r="F16" s="157">
        <v>0.13</v>
      </c>
      <c r="G16" s="157">
        <v>0.14000000000000001</v>
      </c>
      <c r="H16" s="157">
        <v>0.12</v>
      </c>
    </row>
    <row r="17" spans="3:8" ht="16.2" thickBot="1">
      <c r="C17" s="253"/>
      <c r="D17" s="147" t="s">
        <v>276</v>
      </c>
      <c r="E17" s="157">
        <v>0.06</v>
      </c>
      <c r="F17" s="157">
        <v>0.02</v>
      </c>
      <c r="G17" s="157">
        <v>0.03</v>
      </c>
      <c r="H17" s="157">
        <v>0.04</v>
      </c>
    </row>
    <row r="18" spans="3:8" ht="16.2" thickBot="1">
      <c r="C18" s="253"/>
      <c r="D18" s="147" t="s">
        <v>277</v>
      </c>
      <c r="E18" s="157">
        <v>0.06</v>
      </c>
      <c r="F18" s="157">
        <v>0.06</v>
      </c>
      <c r="G18" s="157">
        <v>0.06</v>
      </c>
      <c r="H18" s="157">
        <v>0.05</v>
      </c>
    </row>
    <row r="19" spans="3:8" ht="16.2" thickBot="1">
      <c r="C19" s="253"/>
      <c r="D19" s="147" t="s">
        <v>278</v>
      </c>
      <c r="E19" s="157">
        <v>0.03</v>
      </c>
      <c r="F19" s="157">
        <v>0.02</v>
      </c>
      <c r="G19" s="157">
        <v>0.02</v>
      </c>
      <c r="H19" s="157">
        <v>0.04</v>
      </c>
    </row>
    <row r="20" spans="3:8" ht="16.2" thickBot="1">
      <c r="C20" s="253"/>
      <c r="D20" s="147" t="s">
        <v>279</v>
      </c>
      <c r="E20" s="157">
        <v>0.01</v>
      </c>
      <c r="F20" s="157">
        <v>0.01</v>
      </c>
      <c r="G20" s="157">
        <v>0.01</v>
      </c>
      <c r="H20" s="157">
        <v>0</v>
      </c>
    </row>
    <row r="21" spans="3:8" ht="16.2" thickBot="1">
      <c r="C21" s="253"/>
      <c r="D21" s="147" t="s">
        <v>280</v>
      </c>
      <c r="E21" s="157">
        <v>0.08</v>
      </c>
      <c r="F21" s="157">
        <v>0.05</v>
      </c>
      <c r="G21" s="157">
        <v>0.06</v>
      </c>
      <c r="H21" s="157">
        <v>0.08</v>
      </c>
    </row>
    <row r="22" spans="3:8" ht="16.2" thickBot="1">
      <c r="C22" s="253"/>
      <c r="D22" s="147" t="s">
        <v>281</v>
      </c>
      <c r="E22" s="157">
        <v>0</v>
      </c>
      <c r="F22" s="157">
        <v>0</v>
      </c>
      <c r="G22" s="157">
        <v>0</v>
      </c>
      <c r="H22" s="157">
        <v>0.01</v>
      </c>
    </row>
    <row r="23" spans="3:8" ht="16.2" thickBot="1">
      <c r="C23" s="253"/>
      <c r="D23" s="147" t="s">
        <v>282</v>
      </c>
      <c r="E23" s="157">
        <v>0</v>
      </c>
      <c r="F23" s="157">
        <v>0</v>
      </c>
      <c r="G23" s="157">
        <v>0</v>
      </c>
      <c r="H23" s="157">
        <v>0</v>
      </c>
    </row>
    <row r="24" spans="3:8" ht="16.2" thickBot="1">
      <c r="C24" s="253"/>
      <c r="D24" s="147" t="s">
        <v>283</v>
      </c>
      <c r="E24" s="157">
        <v>7.0000000000000007E-2</v>
      </c>
      <c r="F24" s="157">
        <v>7.0000000000000007E-2</v>
      </c>
      <c r="G24" s="157">
        <v>7.0000000000000007E-2</v>
      </c>
      <c r="H24" s="157">
        <v>0.09</v>
      </c>
    </row>
    <row r="25" spans="3:8" ht="16.2" thickBot="1">
      <c r="C25" s="253"/>
      <c r="D25" s="147" t="s">
        <v>284</v>
      </c>
      <c r="E25" s="157">
        <v>0.01</v>
      </c>
      <c r="F25" s="157">
        <v>0.01</v>
      </c>
      <c r="G25" s="157">
        <v>0.01</v>
      </c>
      <c r="H25" s="157">
        <v>0.02</v>
      </c>
    </row>
    <row r="26" spans="3:8" ht="16.2" thickBot="1">
      <c r="C26" s="253"/>
      <c r="D26" s="147" t="s">
        <v>285</v>
      </c>
      <c r="E26" s="157">
        <v>0</v>
      </c>
      <c r="F26" s="157">
        <v>0</v>
      </c>
      <c r="G26" s="157">
        <v>0</v>
      </c>
      <c r="H26" s="157">
        <v>0.01</v>
      </c>
    </row>
    <row r="27" spans="3:8" ht="16.2" thickBot="1">
      <c r="C27" s="253"/>
      <c r="D27" s="147" t="s">
        <v>286</v>
      </c>
      <c r="E27" s="157">
        <v>0.05</v>
      </c>
      <c r="F27" s="157">
        <v>0.04</v>
      </c>
      <c r="G27" s="157">
        <v>0.05</v>
      </c>
      <c r="H27" s="157">
        <v>0.05</v>
      </c>
    </row>
    <row r="28" spans="3:8" ht="16.2" thickBot="1">
      <c r="C28" s="253"/>
      <c r="D28" s="147" t="s">
        <v>287</v>
      </c>
      <c r="E28" s="157">
        <v>0.09</v>
      </c>
      <c r="F28" s="157">
        <v>0.11</v>
      </c>
      <c r="G28" s="157">
        <v>0.11</v>
      </c>
      <c r="H28" s="157">
        <v>0.09</v>
      </c>
    </row>
    <row r="29" spans="3:8" ht="16.2" thickBot="1">
      <c r="C29" s="253"/>
      <c r="D29" s="147" t="s">
        <v>288</v>
      </c>
      <c r="E29" s="157">
        <v>0.08</v>
      </c>
      <c r="F29" s="157">
        <v>0.1</v>
      </c>
      <c r="G29" s="157">
        <v>0.1</v>
      </c>
      <c r="H29" s="157">
        <v>0.1</v>
      </c>
    </row>
    <row r="30" spans="3:8" ht="16.2" thickBot="1">
      <c r="C30" s="253"/>
      <c r="D30" s="147" t="s">
        <v>289</v>
      </c>
      <c r="E30" s="157">
        <v>0.05</v>
      </c>
      <c r="F30" s="157">
        <v>7.0000000000000007E-2</v>
      </c>
      <c r="G30" s="157">
        <v>0.06</v>
      </c>
      <c r="H30" s="157">
        <v>0.06</v>
      </c>
    </row>
    <row r="31" spans="3:8" ht="16.2" thickBot="1">
      <c r="C31" s="253"/>
      <c r="D31" s="147" t="s">
        <v>290</v>
      </c>
      <c r="E31" s="157">
        <v>0.09</v>
      </c>
      <c r="F31" s="157">
        <v>0.12</v>
      </c>
      <c r="G31" s="157">
        <v>0.12</v>
      </c>
      <c r="H31" s="157">
        <v>0.09</v>
      </c>
    </row>
    <row r="32" spans="3:8" ht="16.2" thickBot="1">
      <c r="C32" s="256"/>
      <c r="D32" s="147" t="s">
        <v>291</v>
      </c>
      <c r="E32" s="157">
        <v>0.13</v>
      </c>
      <c r="F32" s="157">
        <v>0.19</v>
      </c>
      <c r="G32" s="157">
        <v>0.18</v>
      </c>
      <c r="H32" s="157">
        <v>0.17</v>
      </c>
    </row>
    <row r="33" spans="3:8" ht="16.2" thickBot="1">
      <c r="C33" s="257" t="s">
        <v>292</v>
      </c>
      <c r="D33" s="258"/>
      <c r="E33" s="161">
        <v>1</v>
      </c>
      <c r="F33" s="161">
        <v>1</v>
      </c>
      <c r="G33" s="161">
        <v>1</v>
      </c>
      <c r="H33" s="161">
        <v>1</v>
      </c>
    </row>
  </sheetData>
  <mergeCells count="8">
    <mergeCell ref="F8:F10"/>
    <mergeCell ref="H8:H10"/>
    <mergeCell ref="C11:C15"/>
    <mergeCell ref="C16:C32"/>
    <mergeCell ref="C33:D33"/>
    <mergeCell ref="C8:C10"/>
    <mergeCell ref="D8:D10"/>
    <mergeCell ref="E8:E1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F50496-33FE-4DBF-8B5A-7B05153D05E1}">
  <dimension ref="A1:C21"/>
  <sheetViews>
    <sheetView workbookViewId="0"/>
  </sheetViews>
  <sheetFormatPr baseColWidth="10" defaultColWidth="9.109375" defaultRowHeight="14.4"/>
  <cols>
    <col min="1" max="1" width="12.33203125" customWidth="1"/>
    <col min="2" max="2" width="33.109375" customWidth="1"/>
    <col min="3" max="3" width="40.6640625" customWidth="1"/>
    <col min="4" max="4" width="12.5546875" bestFit="1" customWidth="1"/>
  </cols>
  <sheetData>
    <row r="1" spans="1:3" s="2" customFormat="1" ht="15.6">
      <c r="A1" s="1" t="s">
        <v>11</v>
      </c>
      <c r="B1" s="1" t="s">
        <v>157</v>
      </c>
    </row>
    <row r="2" spans="1:3" s="2" customFormat="1" ht="15.6">
      <c r="A2" s="1" t="s">
        <v>12</v>
      </c>
      <c r="B2" s="3" t="s">
        <v>158</v>
      </c>
    </row>
    <row r="3" spans="1:3" s="2" customFormat="1" ht="15" customHeight="1">
      <c r="A3" s="1" t="s">
        <v>13</v>
      </c>
      <c r="B3" s="3" t="s">
        <v>161</v>
      </c>
    </row>
    <row r="4" spans="1:3" s="2" customFormat="1" ht="15" customHeight="1">
      <c r="A4" s="1"/>
      <c r="B4" s="3"/>
    </row>
    <row r="5" spans="1:3" ht="15.6">
      <c r="A5" s="163" t="s">
        <v>154</v>
      </c>
      <c r="B5" s="163" t="s">
        <v>155</v>
      </c>
      <c r="C5" s="163" t="s">
        <v>156</v>
      </c>
    </row>
    <row r="6" spans="1:3" ht="15.6">
      <c r="A6" s="88">
        <v>2006</v>
      </c>
      <c r="B6" s="164">
        <v>18654</v>
      </c>
      <c r="C6" s="164">
        <v>35626</v>
      </c>
    </row>
    <row r="7" spans="1:3" ht="15.6">
      <c r="A7" s="88">
        <v>2007</v>
      </c>
      <c r="B7" s="164">
        <v>44112</v>
      </c>
      <c r="C7" s="164">
        <v>31105</v>
      </c>
    </row>
    <row r="8" spans="1:3" ht="15.6">
      <c r="A8" s="88">
        <v>2008</v>
      </c>
      <c r="B8" s="164">
        <v>51599</v>
      </c>
      <c r="C8" s="164">
        <v>22192</v>
      </c>
    </row>
    <row r="9" spans="1:3" ht="15.6">
      <c r="A9" s="88">
        <v>2009</v>
      </c>
      <c r="B9" s="164">
        <v>66289</v>
      </c>
      <c r="C9" s="164">
        <v>28565</v>
      </c>
    </row>
    <row r="10" spans="1:3" ht="15.6">
      <c r="A10" s="88">
        <v>2010</v>
      </c>
      <c r="B10" s="164">
        <v>82659</v>
      </c>
      <c r="C10" s="164">
        <v>38131</v>
      </c>
    </row>
    <row r="11" spans="1:3" ht="15.6">
      <c r="A11" s="88">
        <v>2011</v>
      </c>
      <c r="B11" s="164">
        <v>76583</v>
      </c>
      <c r="C11" s="164">
        <v>39187</v>
      </c>
    </row>
    <row r="12" spans="1:3" ht="15.6">
      <c r="A12" s="88">
        <v>2012</v>
      </c>
      <c r="B12" s="164">
        <v>67567</v>
      </c>
      <c r="C12" s="164">
        <v>43341</v>
      </c>
    </row>
    <row r="13" spans="1:3" ht="15.6">
      <c r="A13" s="88">
        <v>2013</v>
      </c>
      <c r="B13" s="164">
        <v>60445</v>
      </c>
      <c r="C13" s="164">
        <v>45779</v>
      </c>
    </row>
    <row r="14" spans="1:3" ht="15.6">
      <c r="A14" s="88">
        <v>2014</v>
      </c>
      <c r="B14" s="164">
        <v>56419</v>
      </c>
      <c r="C14" s="164">
        <v>49418</v>
      </c>
    </row>
    <row r="15" spans="1:3" ht="15.6">
      <c r="A15" s="88">
        <v>2015</v>
      </c>
      <c r="B15" s="164">
        <v>45109</v>
      </c>
      <c r="C15" s="164">
        <v>54121</v>
      </c>
    </row>
    <row r="16" spans="1:3" ht="15.6">
      <c r="A16" s="88">
        <v>2016</v>
      </c>
      <c r="B16" s="164">
        <v>41383</v>
      </c>
      <c r="C16" s="164">
        <v>61094</v>
      </c>
    </row>
    <row r="17" spans="1:3" ht="15.6">
      <c r="A17" s="88">
        <v>2017</v>
      </c>
      <c r="B17" s="164">
        <v>40576</v>
      </c>
      <c r="C17" s="164">
        <v>67174</v>
      </c>
    </row>
    <row r="18" spans="1:3" ht="15.6">
      <c r="A18" s="88">
        <v>2018</v>
      </c>
      <c r="B18" s="164">
        <v>42544</v>
      </c>
      <c r="C18" s="164">
        <v>77067</v>
      </c>
    </row>
    <row r="19" spans="1:3" ht="15.6">
      <c r="A19" s="88">
        <v>2019</v>
      </c>
      <c r="B19" s="164">
        <v>48890</v>
      </c>
      <c r="C19" s="164">
        <v>92657</v>
      </c>
    </row>
    <row r="20" spans="1:3" ht="15.6">
      <c r="A20" s="88">
        <v>2020</v>
      </c>
      <c r="B20" s="164">
        <v>30183</v>
      </c>
      <c r="C20" s="164">
        <v>77643</v>
      </c>
    </row>
    <row r="21" spans="1:3" ht="15.6">
      <c r="A21" s="165">
        <v>2021</v>
      </c>
      <c r="B21" s="166">
        <v>38867</v>
      </c>
      <c r="C21" s="164">
        <v>96558</v>
      </c>
    </row>
  </sheetData>
  <pageMargins left="0.75" right="0.75" top="1" bottom="1" header="0.5" footer="0.5"/>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21"/>
  <sheetViews>
    <sheetView workbookViewId="0"/>
  </sheetViews>
  <sheetFormatPr baseColWidth="10" defaultColWidth="9.109375" defaultRowHeight="14.4"/>
  <cols>
    <col min="1" max="1" width="9" customWidth="1"/>
    <col min="2" max="2" width="41" customWidth="1"/>
    <col min="3" max="3" width="48.5546875" customWidth="1"/>
  </cols>
  <sheetData>
    <row r="1" spans="1:4" ht="15.6">
      <c r="A1" s="1" t="s">
        <v>11</v>
      </c>
      <c r="B1" s="1" t="s">
        <v>164</v>
      </c>
      <c r="C1" s="2"/>
      <c r="D1" s="2"/>
    </row>
    <row r="2" spans="1:4" ht="15.6">
      <c r="A2" s="1" t="s">
        <v>12</v>
      </c>
      <c r="B2" s="3" t="s">
        <v>158</v>
      </c>
      <c r="C2" s="2"/>
      <c r="D2" s="2"/>
    </row>
    <row r="3" spans="1:4" ht="15.6">
      <c r="A3" s="1" t="s">
        <v>13</v>
      </c>
      <c r="B3" s="3" t="s">
        <v>165</v>
      </c>
      <c r="C3" s="2"/>
      <c r="D3" s="2"/>
    </row>
    <row r="4" spans="1:4" ht="15.6">
      <c r="A4" s="1"/>
      <c r="B4" s="3"/>
      <c r="C4" s="2"/>
      <c r="D4" s="2"/>
    </row>
    <row r="5" spans="1:4" ht="15.6">
      <c r="A5" s="163" t="s">
        <v>154</v>
      </c>
      <c r="B5" s="163" t="s">
        <v>162</v>
      </c>
      <c r="C5" s="163" t="s">
        <v>163</v>
      </c>
    </row>
    <row r="6" spans="1:4" ht="15.6">
      <c r="A6" s="88">
        <v>2006</v>
      </c>
      <c r="B6" s="88">
        <v>18654</v>
      </c>
      <c r="C6" s="88">
        <v>43499</v>
      </c>
    </row>
    <row r="7" spans="1:4" ht="15.6">
      <c r="A7" s="88">
        <v>2007</v>
      </c>
      <c r="B7" s="88">
        <v>55590</v>
      </c>
      <c r="C7" s="88">
        <v>58559</v>
      </c>
    </row>
    <row r="8" spans="1:4" ht="15.6">
      <c r="A8" s="88">
        <v>2008</v>
      </c>
      <c r="B8" s="88">
        <v>71456</v>
      </c>
      <c r="C8" s="88">
        <v>48802</v>
      </c>
    </row>
    <row r="9" spans="1:4" ht="15.6">
      <c r="A9" s="88">
        <v>2009</v>
      </c>
      <c r="B9" s="88">
        <v>85668</v>
      </c>
      <c r="C9" s="88">
        <v>50329</v>
      </c>
    </row>
    <row r="10" spans="1:4" ht="15.6">
      <c r="A10" s="88">
        <v>2010</v>
      </c>
      <c r="B10" s="88">
        <v>113570</v>
      </c>
      <c r="C10" s="88">
        <v>66472</v>
      </c>
    </row>
    <row r="11" spans="1:4" ht="15.6">
      <c r="A11" s="88">
        <v>2011</v>
      </c>
      <c r="B11" s="88">
        <v>110815</v>
      </c>
      <c r="C11" s="88">
        <v>76952</v>
      </c>
    </row>
    <row r="12" spans="1:4" ht="15.6">
      <c r="A12" s="88">
        <v>2012</v>
      </c>
      <c r="B12" s="88">
        <v>99365</v>
      </c>
      <c r="C12" s="88">
        <v>83136</v>
      </c>
    </row>
    <row r="13" spans="1:4" ht="15.6">
      <c r="A13" s="88">
        <v>2013</v>
      </c>
      <c r="B13" s="88">
        <v>87453</v>
      </c>
      <c r="C13" s="88">
        <v>89460</v>
      </c>
    </row>
    <row r="14" spans="1:4" ht="15.6">
      <c r="A14" s="88">
        <v>2014</v>
      </c>
      <c r="B14" s="88">
        <v>81426</v>
      </c>
      <c r="C14" s="88">
        <v>96768</v>
      </c>
    </row>
    <row r="15" spans="1:4" ht="15.6">
      <c r="A15" s="88">
        <v>2015</v>
      </c>
      <c r="B15" s="88">
        <v>68432</v>
      </c>
      <c r="C15" s="88">
        <v>109034</v>
      </c>
    </row>
    <row r="16" spans="1:4" ht="15.6">
      <c r="A16" s="88">
        <v>2016</v>
      </c>
      <c r="B16" s="88">
        <v>59622</v>
      </c>
      <c r="C16" s="88">
        <v>128044</v>
      </c>
    </row>
    <row r="17" spans="1:3" ht="15.6">
      <c r="A17" s="88">
        <v>2017</v>
      </c>
      <c r="B17" s="88">
        <v>57438</v>
      </c>
      <c r="C17" s="88">
        <v>146712</v>
      </c>
    </row>
    <row r="18" spans="1:3" ht="15.6">
      <c r="A18" s="88">
        <v>2018</v>
      </c>
      <c r="B18" s="88">
        <v>59714</v>
      </c>
      <c r="C18" s="88">
        <v>169637</v>
      </c>
    </row>
    <row r="19" spans="1:3" ht="15.6">
      <c r="A19" s="88">
        <v>2019</v>
      </c>
      <c r="B19" s="88">
        <v>66515</v>
      </c>
      <c r="C19" s="88">
        <v>199318</v>
      </c>
    </row>
    <row r="20" spans="1:3" ht="15.6">
      <c r="A20" s="88">
        <v>2020</v>
      </c>
      <c r="B20" s="88">
        <v>50899</v>
      </c>
      <c r="C20" s="88">
        <v>203884</v>
      </c>
    </row>
    <row r="21" spans="1:3" ht="15.6">
      <c r="A21" s="165">
        <v>2021</v>
      </c>
      <c r="B21" s="165">
        <v>51024</v>
      </c>
      <c r="C21" s="165">
        <v>229476</v>
      </c>
    </row>
  </sheetData>
  <pageMargins left="0.75" right="0.75" top="1" bottom="1" header="0.5" footer="0.5"/>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307392-3933-452D-A725-079304966C68}">
  <dimension ref="A1:I94"/>
  <sheetViews>
    <sheetView zoomScale="85" zoomScaleNormal="85" workbookViewId="0"/>
  </sheetViews>
  <sheetFormatPr baseColWidth="10" defaultColWidth="33.6640625" defaultRowHeight="14.4"/>
  <cols>
    <col min="1" max="1" width="11.44140625" style="2" customWidth="1"/>
    <col min="2" max="2" width="44.33203125" style="2" customWidth="1"/>
    <col min="3" max="3" width="49.109375" style="26" customWidth="1"/>
    <col min="4" max="4" width="43.88671875" style="26" customWidth="1"/>
    <col min="5" max="7" width="33.6640625" style="2"/>
    <col min="8" max="8" width="5.33203125" style="2" bestFit="1" customWidth="1"/>
    <col min="9" max="9" width="12" style="2" bestFit="1" customWidth="1"/>
    <col min="10" max="16384" width="33.6640625" style="2"/>
  </cols>
  <sheetData>
    <row r="1" spans="1:9" customFormat="1" ht="16.2">
      <c r="A1" s="47" t="s">
        <v>11</v>
      </c>
      <c r="B1" s="47" t="s">
        <v>169</v>
      </c>
      <c r="C1" s="2"/>
      <c r="D1" s="2"/>
    </row>
    <row r="2" spans="1:9" customFormat="1" ht="16.2">
      <c r="A2" s="47" t="s">
        <v>12</v>
      </c>
      <c r="B2" s="48" t="s">
        <v>158</v>
      </c>
      <c r="C2" s="2"/>
      <c r="D2" s="2"/>
    </row>
    <row r="3" spans="1:9" customFormat="1" ht="16.2">
      <c r="A3" s="47" t="s">
        <v>13</v>
      </c>
      <c r="B3" s="48" t="s">
        <v>170</v>
      </c>
      <c r="C3" s="2"/>
      <c r="D3" s="2"/>
    </row>
    <row r="4" spans="1:9" customFormat="1" ht="16.2">
      <c r="A4" s="47" t="s">
        <v>151</v>
      </c>
      <c r="B4" s="48" t="s">
        <v>171</v>
      </c>
      <c r="C4" s="2"/>
      <c r="D4" s="2"/>
    </row>
    <row r="6" spans="1:9" ht="36">
      <c r="A6" s="167" t="s">
        <v>154</v>
      </c>
      <c r="B6" s="168" t="s">
        <v>168</v>
      </c>
      <c r="C6" s="169" t="s">
        <v>166</v>
      </c>
      <c r="D6" s="169" t="s">
        <v>167</v>
      </c>
      <c r="E6" s="169" t="s">
        <v>65</v>
      </c>
    </row>
    <row r="7" spans="1:9" ht="18">
      <c r="A7" s="224">
        <v>2006</v>
      </c>
      <c r="B7" s="170" t="s">
        <v>14</v>
      </c>
      <c r="C7" s="171">
        <v>341.11072999999999</v>
      </c>
      <c r="D7" s="172">
        <v>411.46171889999999</v>
      </c>
      <c r="E7" s="173">
        <f t="shared" ref="E7:E38" si="0">SUM(C7:D7)</f>
        <v>752.57244889999993</v>
      </c>
      <c r="G7" s="25"/>
      <c r="H7" s="23"/>
      <c r="I7" s="24"/>
    </row>
    <row r="8" spans="1:9" ht="18">
      <c r="A8" s="224"/>
      <c r="B8" s="170" t="s">
        <v>1</v>
      </c>
      <c r="C8" s="174">
        <v>71.479365799999997</v>
      </c>
      <c r="D8" s="175">
        <v>166.77326500000001</v>
      </c>
      <c r="E8" s="173">
        <f t="shared" si="0"/>
        <v>238.25263080000002</v>
      </c>
      <c r="G8" s="25"/>
      <c r="H8" s="23"/>
      <c r="I8" s="24"/>
    </row>
    <row r="9" spans="1:9" ht="18">
      <c r="A9" s="224">
        <v>2007</v>
      </c>
      <c r="B9" s="170" t="s">
        <v>14</v>
      </c>
      <c r="C9" s="171">
        <v>506.72984400000001</v>
      </c>
      <c r="D9" s="172">
        <v>290.09700560000005</v>
      </c>
      <c r="E9" s="173">
        <f t="shared" si="0"/>
        <v>796.82684960000006</v>
      </c>
      <c r="G9" s="25"/>
      <c r="H9" s="23"/>
      <c r="I9" s="24"/>
    </row>
    <row r="10" spans="1:9" ht="18">
      <c r="A10" s="224"/>
      <c r="B10" s="170" t="s">
        <v>1</v>
      </c>
      <c r="C10" s="174">
        <v>405.99344600000001</v>
      </c>
      <c r="D10" s="175">
        <v>278.683652</v>
      </c>
      <c r="E10" s="173">
        <f t="shared" si="0"/>
        <v>684.677098</v>
      </c>
      <c r="G10" s="25"/>
      <c r="H10" s="23"/>
      <c r="I10" s="24"/>
    </row>
    <row r="11" spans="1:9" ht="18">
      <c r="A11" s="224">
        <v>2008</v>
      </c>
      <c r="B11" s="170" t="s">
        <v>14</v>
      </c>
      <c r="C11" s="171">
        <v>450.50050299999998</v>
      </c>
      <c r="D11" s="172">
        <v>245.28989530000001</v>
      </c>
      <c r="E11" s="173">
        <f t="shared" si="0"/>
        <v>695.79039829999999</v>
      </c>
      <c r="G11" s="25"/>
      <c r="H11" s="23"/>
      <c r="I11" s="24"/>
    </row>
    <row r="12" spans="1:9" ht="18">
      <c r="A12" s="224"/>
      <c r="B12" s="170" t="s">
        <v>1</v>
      </c>
      <c r="C12" s="174">
        <v>577.64994880000006</v>
      </c>
      <c r="D12" s="175">
        <v>285.73782</v>
      </c>
      <c r="E12" s="173">
        <f t="shared" si="0"/>
        <v>863.3877688</v>
      </c>
      <c r="G12" s="25"/>
      <c r="H12" s="23"/>
      <c r="I12" s="24"/>
    </row>
    <row r="13" spans="1:9" ht="18">
      <c r="A13" s="224">
        <v>2009</v>
      </c>
      <c r="B13" s="170" t="s">
        <v>14</v>
      </c>
      <c r="C13" s="171">
        <v>444.53399200000001</v>
      </c>
      <c r="D13" s="172">
        <v>369.20709930000004</v>
      </c>
      <c r="E13" s="173">
        <f t="shared" si="0"/>
        <v>813.74109130000011</v>
      </c>
      <c r="G13" s="25"/>
      <c r="H13" s="23"/>
      <c r="I13" s="24"/>
    </row>
    <row r="14" spans="1:9" ht="18">
      <c r="A14" s="224"/>
      <c r="B14" s="170" t="s">
        <v>1</v>
      </c>
      <c r="C14" s="174">
        <v>716.83760319999988</v>
      </c>
      <c r="D14" s="175">
        <v>397.36603399999996</v>
      </c>
      <c r="E14" s="173">
        <f t="shared" si="0"/>
        <v>1114.2036371999998</v>
      </c>
      <c r="G14" s="25"/>
      <c r="H14" s="23"/>
      <c r="I14" s="24"/>
    </row>
    <row r="15" spans="1:9" ht="18">
      <c r="A15" s="224">
        <v>2010</v>
      </c>
      <c r="B15" s="170" t="s">
        <v>14</v>
      </c>
      <c r="C15" s="171">
        <v>642.78796399999999</v>
      </c>
      <c r="D15" s="172">
        <v>439.1873033</v>
      </c>
      <c r="E15" s="173">
        <f t="shared" si="0"/>
        <v>1081.9752673</v>
      </c>
      <c r="G15" s="25"/>
      <c r="H15" s="23"/>
      <c r="I15" s="24"/>
    </row>
    <row r="16" spans="1:9" ht="18">
      <c r="A16" s="224"/>
      <c r="B16" s="170" t="s">
        <v>1</v>
      </c>
      <c r="C16" s="174">
        <v>980.0440552</v>
      </c>
      <c r="D16" s="175">
        <v>381.21732599999996</v>
      </c>
      <c r="E16" s="173">
        <f t="shared" si="0"/>
        <v>1361.2613812</v>
      </c>
      <c r="G16" s="25"/>
      <c r="H16" s="23"/>
      <c r="I16" s="24"/>
    </row>
    <row r="17" spans="1:9" ht="18">
      <c r="A17" s="224">
        <v>2011</v>
      </c>
      <c r="B17" s="170" t="s">
        <v>14</v>
      </c>
      <c r="C17" s="171">
        <v>758.93744900000002</v>
      </c>
      <c r="D17" s="172">
        <v>446.18925910000002</v>
      </c>
      <c r="E17" s="173">
        <f t="shared" si="0"/>
        <v>1205.1267081000001</v>
      </c>
      <c r="G17" s="25"/>
      <c r="H17" s="23"/>
    </row>
    <row r="18" spans="1:9" ht="18">
      <c r="A18" s="224"/>
      <c r="B18" s="170" t="s">
        <v>1</v>
      </c>
      <c r="C18" s="174">
        <v>940.15781230000005</v>
      </c>
      <c r="D18" s="175">
        <v>344.40526</v>
      </c>
      <c r="E18" s="173">
        <f t="shared" si="0"/>
        <v>1284.5630722999999</v>
      </c>
      <c r="G18" s="25"/>
      <c r="H18" s="23"/>
      <c r="I18" s="24"/>
    </row>
    <row r="19" spans="1:9" ht="18">
      <c r="A19" s="224">
        <v>2012</v>
      </c>
      <c r="B19" s="170" t="s">
        <v>14</v>
      </c>
      <c r="C19" s="171">
        <v>815.26483900000005</v>
      </c>
      <c r="D19" s="172">
        <v>492.566868</v>
      </c>
      <c r="E19" s="173">
        <f t="shared" si="0"/>
        <v>1307.8317070000001</v>
      </c>
      <c r="G19" s="25"/>
      <c r="H19" s="23"/>
      <c r="I19" s="26"/>
    </row>
    <row r="20" spans="1:9" ht="18">
      <c r="A20" s="224"/>
      <c r="B20" s="170" t="s">
        <v>1</v>
      </c>
      <c r="C20" s="174">
        <v>797.32360080000001</v>
      </c>
      <c r="D20" s="175">
        <v>296.66280799999998</v>
      </c>
      <c r="E20" s="173">
        <f t="shared" si="0"/>
        <v>1093.9864087999999</v>
      </c>
      <c r="G20" s="25"/>
      <c r="H20" s="23"/>
      <c r="I20" s="24"/>
    </row>
    <row r="21" spans="1:9" ht="18">
      <c r="A21" s="224">
        <v>2013</v>
      </c>
      <c r="B21" s="170" t="s">
        <v>14</v>
      </c>
      <c r="C21" s="171">
        <v>882.58588199999997</v>
      </c>
      <c r="D21" s="172">
        <v>545.12335689999998</v>
      </c>
      <c r="E21" s="173">
        <f t="shared" si="0"/>
        <v>1427.7092388999999</v>
      </c>
      <c r="G21" s="25"/>
      <c r="H21" s="23"/>
      <c r="I21" s="26"/>
    </row>
    <row r="22" spans="1:9" ht="18">
      <c r="A22" s="224"/>
      <c r="B22" s="170" t="s">
        <v>1</v>
      </c>
      <c r="C22" s="174">
        <v>710.29680059999998</v>
      </c>
      <c r="D22" s="175">
        <v>283.50004799999999</v>
      </c>
      <c r="E22" s="173">
        <f t="shared" si="0"/>
        <v>993.79684859999998</v>
      </c>
      <c r="G22" s="25"/>
      <c r="H22" s="23"/>
      <c r="I22" s="24"/>
    </row>
    <row r="23" spans="1:9" ht="18">
      <c r="A23" s="224">
        <v>2014</v>
      </c>
      <c r="B23" s="170" t="s">
        <v>14</v>
      </c>
      <c r="C23" s="171">
        <v>998.48687099999995</v>
      </c>
      <c r="D23" s="172">
        <v>590.29326179999998</v>
      </c>
      <c r="E23" s="173">
        <f t="shared" si="0"/>
        <v>1588.7801328</v>
      </c>
      <c r="G23" s="25"/>
      <c r="H23" s="23"/>
      <c r="I23" s="26"/>
    </row>
    <row r="24" spans="1:9" ht="18">
      <c r="A24" s="224"/>
      <c r="B24" s="170" t="s">
        <v>1</v>
      </c>
      <c r="C24" s="174">
        <v>712.64665080000009</v>
      </c>
      <c r="D24" s="175">
        <v>257.77698699999996</v>
      </c>
      <c r="E24" s="173">
        <f t="shared" si="0"/>
        <v>970.42363780000005</v>
      </c>
      <c r="G24" s="25"/>
      <c r="H24" s="23"/>
      <c r="I24" s="24"/>
    </row>
    <row r="25" spans="1:9" ht="18">
      <c r="A25" s="224">
        <v>2015</v>
      </c>
      <c r="B25" s="170" t="s">
        <v>14</v>
      </c>
      <c r="C25" s="171">
        <v>1186.4233039999999</v>
      </c>
      <c r="D25" s="172">
        <v>613.64944370000001</v>
      </c>
      <c r="E25" s="173">
        <f t="shared" si="0"/>
        <v>1800.0727477</v>
      </c>
      <c r="G25" s="25"/>
      <c r="H25" s="23"/>
      <c r="I25" s="26"/>
    </row>
    <row r="26" spans="1:9" ht="18">
      <c r="A26" s="224"/>
      <c r="B26" s="170" t="s">
        <v>1</v>
      </c>
      <c r="C26" s="174">
        <v>590.94506530000001</v>
      </c>
      <c r="D26" s="175">
        <v>218.76981499999999</v>
      </c>
      <c r="E26" s="173">
        <f t="shared" si="0"/>
        <v>809.7148803</v>
      </c>
      <c r="G26" s="25"/>
      <c r="H26" s="23"/>
      <c r="I26" s="24"/>
    </row>
    <row r="27" spans="1:9" ht="18">
      <c r="A27" s="224">
        <v>2016</v>
      </c>
      <c r="B27" s="170" t="s">
        <v>14</v>
      </c>
      <c r="C27" s="171">
        <v>1385.1286130000001</v>
      </c>
      <c r="D27" s="172">
        <v>709.25827000000004</v>
      </c>
      <c r="E27" s="173">
        <f t="shared" si="0"/>
        <v>2094.3868830000001</v>
      </c>
      <c r="G27" s="25"/>
      <c r="H27" s="23"/>
      <c r="I27" s="26"/>
    </row>
    <row r="28" spans="1:9" ht="18">
      <c r="A28" s="224"/>
      <c r="B28" s="170" t="s">
        <v>1</v>
      </c>
      <c r="C28" s="174">
        <v>501.25650460000003</v>
      </c>
      <c r="D28" s="175">
        <v>211.938716</v>
      </c>
      <c r="E28" s="173">
        <f t="shared" si="0"/>
        <v>713.19522060000008</v>
      </c>
      <c r="G28" s="25"/>
      <c r="H28" s="23"/>
      <c r="I28" s="24"/>
    </row>
    <row r="29" spans="1:9" ht="18">
      <c r="A29" s="224">
        <v>2017</v>
      </c>
      <c r="B29" s="170" t="s">
        <v>14</v>
      </c>
      <c r="C29" s="171">
        <v>1606.2692509999999</v>
      </c>
      <c r="D29" s="172">
        <v>808.7408347999999</v>
      </c>
      <c r="E29" s="173">
        <f t="shared" si="0"/>
        <v>2415.0100857999996</v>
      </c>
      <c r="G29" s="25"/>
      <c r="H29" s="23"/>
      <c r="I29" s="26"/>
    </row>
    <row r="30" spans="1:9" ht="18">
      <c r="A30" s="224"/>
      <c r="B30" s="170" t="s">
        <v>1</v>
      </c>
      <c r="C30" s="174">
        <v>487.54397879999999</v>
      </c>
      <c r="D30" s="175">
        <v>204.471057</v>
      </c>
      <c r="E30" s="173">
        <f t="shared" si="0"/>
        <v>692.01503579999996</v>
      </c>
      <c r="G30" s="25"/>
      <c r="H30" s="23"/>
      <c r="I30" s="24"/>
    </row>
    <row r="31" spans="1:9" ht="18">
      <c r="A31" s="224">
        <v>2018</v>
      </c>
      <c r="B31" s="170" t="s">
        <v>14</v>
      </c>
      <c r="C31" s="171">
        <v>1834.048061</v>
      </c>
      <c r="D31" s="172">
        <v>939.37084100000004</v>
      </c>
      <c r="E31" s="173">
        <f t="shared" si="0"/>
        <v>2773.4189019999999</v>
      </c>
      <c r="G31" s="25"/>
      <c r="H31" s="23"/>
      <c r="I31" s="26"/>
    </row>
    <row r="32" spans="1:9" ht="18">
      <c r="A32" s="224"/>
      <c r="B32" s="170" t="s">
        <v>1</v>
      </c>
      <c r="C32" s="174">
        <v>493.93090050000001</v>
      </c>
      <c r="D32" s="175">
        <v>209.51089000000002</v>
      </c>
      <c r="E32" s="173">
        <f t="shared" si="0"/>
        <v>703.44179050000002</v>
      </c>
      <c r="G32" s="25"/>
      <c r="H32" s="23"/>
      <c r="I32" s="24"/>
    </row>
    <row r="33" spans="1:9" ht="18">
      <c r="A33" s="224">
        <v>2019</v>
      </c>
      <c r="B33" s="170" t="s">
        <v>14</v>
      </c>
      <c r="C33" s="171">
        <v>2110.6203660000001</v>
      </c>
      <c r="D33" s="172">
        <v>946.45571870000003</v>
      </c>
      <c r="E33" s="173">
        <f t="shared" si="0"/>
        <v>3057.0760847000001</v>
      </c>
      <c r="G33" s="25"/>
      <c r="H33" s="23"/>
      <c r="I33" s="26"/>
    </row>
    <row r="34" spans="1:9" ht="18">
      <c r="A34" s="224"/>
      <c r="B34" s="170" t="s">
        <v>1</v>
      </c>
      <c r="C34" s="174">
        <v>541.81185699999992</v>
      </c>
      <c r="D34" s="175">
        <v>188.084079</v>
      </c>
      <c r="E34" s="173">
        <f t="shared" si="0"/>
        <v>729.89593599999989</v>
      </c>
      <c r="G34" s="25"/>
      <c r="H34" s="23"/>
      <c r="I34" s="24"/>
    </row>
    <row r="35" spans="1:9" ht="18">
      <c r="A35" s="224">
        <v>2020</v>
      </c>
      <c r="B35" s="170" t="s">
        <v>14</v>
      </c>
      <c r="C35" s="171">
        <v>2309.3620550000001</v>
      </c>
      <c r="D35" s="172">
        <v>960.00415810000004</v>
      </c>
      <c r="E35" s="173">
        <f t="shared" si="0"/>
        <v>3269.3662131000001</v>
      </c>
      <c r="G35" s="25"/>
      <c r="H35" s="23"/>
      <c r="I35" s="26"/>
    </row>
    <row r="36" spans="1:9" ht="18">
      <c r="A36" s="224"/>
      <c r="B36" s="170" t="s">
        <v>1</v>
      </c>
      <c r="C36" s="174">
        <v>420.17263170000001</v>
      </c>
      <c r="D36" s="175">
        <v>159.466962</v>
      </c>
      <c r="E36" s="173">
        <f t="shared" si="0"/>
        <v>579.63959369999998</v>
      </c>
      <c r="G36" s="25"/>
      <c r="H36" s="23"/>
      <c r="I36" s="24"/>
    </row>
    <row r="37" spans="1:9" ht="18">
      <c r="A37" s="224">
        <v>2021</v>
      </c>
      <c r="B37" s="170" t="s">
        <v>14</v>
      </c>
      <c r="C37" s="171">
        <v>2387.6328480000002</v>
      </c>
      <c r="D37" s="172">
        <v>733.57640379999998</v>
      </c>
      <c r="E37" s="173">
        <f t="shared" si="0"/>
        <v>3121.2092517999999</v>
      </c>
      <c r="G37" s="25"/>
      <c r="H37" s="23"/>
      <c r="I37" s="26"/>
    </row>
    <row r="38" spans="1:9" ht="18">
      <c r="A38" s="224"/>
      <c r="B38" s="170" t="s">
        <v>1</v>
      </c>
      <c r="C38" s="174">
        <v>449.64720829999999</v>
      </c>
      <c r="D38" s="175">
        <v>136.234466</v>
      </c>
      <c r="E38" s="173">
        <f t="shared" si="0"/>
        <v>585.88167429999999</v>
      </c>
      <c r="G38" s="25"/>
      <c r="H38" s="23"/>
      <c r="I38" s="24"/>
    </row>
    <row r="41" spans="1:9">
      <c r="C41" s="22"/>
      <c r="D41" s="22"/>
    </row>
    <row r="42" spans="1:9">
      <c r="A42" s="23"/>
      <c r="B42" s="23"/>
      <c r="C42" s="24"/>
      <c r="D42" s="24"/>
      <c r="E42" s="25"/>
      <c r="F42" s="27"/>
      <c r="G42" s="25"/>
    </row>
    <row r="43" spans="1:9">
      <c r="A43" s="23"/>
      <c r="B43" s="23"/>
      <c r="C43" s="24"/>
      <c r="D43" s="24"/>
      <c r="E43" s="25"/>
      <c r="F43" s="25"/>
    </row>
    <row r="44" spans="1:9">
      <c r="A44" s="23"/>
      <c r="B44" s="23"/>
      <c r="C44" s="24"/>
      <c r="D44" s="24"/>
      <c r="E44" s="25"/>
      <c r="F44" s="25"/>
    </row>
    <row r="45" spans="1:9">
      <c r="A45" s="23"/>
      <c r="B45" s="23"/>
      <c r="C45" s="24"/>
      <c r="D45" s="24"/>
      <c r="E45" s="25"/>
      <c r="F45" s="25"/>
      <c r="G45" s="24"/>
    </row>
    <row r="46" spans="1:9">
      <c r="A46" s="23"/>
      <c r="B46" s="23"/>
      <c r="C46" s="24"/>
      <c r="D46" s="24"/>
      <c r="E46" s="25"/>
      <c r="F46" s="25"/>
      <c r="G46" s="24"/>
    </row>
    <row r="47" spans="1:9">
      <c r="A47" s="23"/>
      <c r="B47" s="23"/>
      <c r="C47" s="24"/>
      <c r="D47" s="24"/>
      <c r="E47" s="25"/>
      <c r="F47" s="25"/>
      <c r="G47" s="24"/>
    </row>
    <row r="48" spans="1:9">
      <c r="A48" s="23"/>
      <c r="B48" s="23"/>
      <c r="C48" s="24"/>
      <c r="D48" s="24"/>
      <c r="E48" s="25"/>
      <c r="F48" s="25"/>
    </row>
    <row r="49" spans="1:6">
      <c r="A49" s="23"/>
      <c r="B49" s="23"/>
      <c r="C49" s="24"/>
      <c r="D49" s="24"/>
      <c r="E49" s="25"/>
      <c r="F49" s="25"/>
    </row>
    <row r="50" spans="1:6">
      <c r="A50" s="23"/>
      <c r="B50" s="23"/>
      <c r="C50" s="24"/>
      <c r="D50" s="24"/>
      <c r="E50" s="25"/>
      <c r="F50" s="25"/>
    </row>
    <row r="51" spans="1:6">
      <c r="A51" s="23"/>
      <c r="B51" s="23"/>
      <c r="C51" s="24"/>
      <c r="D51" s="24"/>
      <c r="E51" s="25"/>
      <c r="F51" s="25"/>
    </row>
    <row r="52" spans="1:6">
      <c r="A52" s="23"/>
      <c r="B52" s="23"/>
      <c r="C52" s="24"/>
      <c r="D52" s="24"/>
      <c r="E52" s="25"/>
      <c r="F52" s="25"/>
    </row>
    <row r="53" spans="1:6">
      <c r="A53" s="23"/>
      <c r="B53" s="23"/>
      <c r="C53" s="24"/>
      <c r="D53" s="24"/>
      <c r="E53" s="25"/>
      <c r="F53" s="25"/>
    </row>
    <row r="54" spans="1:6">
      <c r="A54" s="23"/>
      <c r="B54" s="23"/>
      <c r="C54" s="24"/>
      <c r="D54" s="24"/>
      <c r="E54" s="25"/>
      <c r="F54" s="25"/>
    </row>
    <row r="55" spans="1:6">
      <c r="A55" s="23"/>
      <c r="B55" s="23"/>
      <c r="C55" s="24"/>
      <c r="D55" s="24"/>
      <c r="E55" s="25"/>
      <c r="F55" s="25"/>
    </row>
    <row r="56" spans="1:6">
      <c r="A56" s="23"/>
      <c r="B56" s="23"/>
      <c r="C56" s="24"/>
      <c r="D56" s="24"/>
      <c r="E56" s="25"/>
      <c r="F56" s="25"/>
    </row>
    <row r="57" spans="1:6">
      <c r="A57" s="23"/>
      <c r="B57" s="23"/>
      <c r="C57" s="24"/>
      <c r="D57" s="24"/>
      <c r="E57" s="25"/>
      <c r="F57" s="25"/>
    </row>
    <row r="60" spans="1:6">
      <c r="A60" s="21"/>
      <c r="B60" s="21"/>
      <c r="C60" s="21"/>
      <c r="D60" s="21"/>
    </row>
    <row r="61" spans="1:6">
      <c r="A61" s="21"/>
      <c r="B61" s="21"/>
      <c r="C61" s="21"/>
      <c r="D61" s="21"/>
    </row>
    <row r="62" spans="1:6">
      <c r="A62" s="23"/>
      <c r="B62" s="23"/>
      <c r="C62" s="24"/>
      <c r="D62" s="24"/>
    </row>
    <row r="63" spans="1:6">
      <c r="A63" s="23"/>
      <c r="B63" s="23"/>
      <c r="C63" s="24"/>
      <c r="D63" s="24"/>
    </row>
    <row r="64" spans="1:6">
      <c r="A64" s="23"/>
      <c r="B64" s="23"/>
      <c r="C64" s="24"/>
      <c r="D64" s="24"/>
    </row>
    <row r="65" spans="1:5">
      <c r="A65" s="23"/>
      <c r="B65" s="23"/>
      <c r="C65" s="24"/>
      <c r="D65" s="24"/>
    </row>
    <row r="66" spans="1:5">
      <c r="A66" s="23"/>
      <c r="B66" s="23"/>
      <c r="C66" s="24"/>
      <c r="D66" s="24"/>
    </row>
    <row r="67" spans="1:5">
      <c r="A67" s="23"/>
      <c r="B67" s="23"/>
      <c r="C67" s="24"/>
      <c r="D67" s="24"/>
    </row>
    <row r="68" spans="1:5">
      <c r="A68" s="23"/>
      <c r="B68" s="23"/>
      <c r="C68" s="24"/>
      <c r="D68" s="24"/>
    </row>
    <row r="69" spans="1:5">
      <c r="A69" s="23"/>
      <c r="B69" s="23"/>
      <c r="C69" s="24"/>
      <c r="D69" s="24"/>
    </row>
    <row r="70" spans="1:5">
      <c r="A70" s="23"/>
      <c r="B70" s="23"/>
      <c r="C70" s="24"/>
      <c r="D70" s="24"/>
    </row>
    <row r="71" spans="1:5">
      <c r="A71" s="23"/>
      <c r="B71" s="23"/>
      <c r="C71" s="24"/>
      <c r="D71" s="24"/>
    </row>
    <row r="72" spans="1:5">
      <c r="A72" s="23"/>
      <c r="B72" s="23"/>
      <c r="C72" s="24"/>
      <c r="D72" s="24"/>
    </row>
    <row r="73" spans="1:5">
      <c r="D73" s="24"/>
    </row>
    <row r="74" spans="1:5">
      <c r="D74" s="24"/>
    </row>
    <row r="75" spans="1:5">
      <c r="D75" s="24"/>
    </row>
    <row r="76" spans="1:5">
      <c r="D76" s="24"/>
    </row>
    <row r="77" spans="1:5">
      <c r="D77" s="24"/>
    </row>
    <row r="78" spans="1:5">
      <c r="D78" s="24"/>
      <c r="E78" s="25"/>
    </row>
    <row r="79" spans="1:5">
      <c r="D79" s="24"/>
      <c r="E79" s="25"/>
    </row>
    <row r="80" spans="1:5">
      <c r="D80" s="24"/>
      <c r="E80" s="25"/>
    </row>
    <row r="81" spans="4:5">
      <c r="D81" s="24"/>
      <c r="E81" s="25"/>
    </row>
    <row r="82" spans="4:5">
      <c r="D82" s="24"/>
      <c r="E82" s="25"/>
    </row>
    <row r="83" spans="4:5">
      <c r="D83" s="24"/>
      <c r="E83" s="25"/>
    </row>
    <row r="84" spans="4:5">
      <c r="D84" s="24"/>
      <c r="E84" s="25"/>
    </row>
    <row r="85" spans="4:5">
      <c r="D85" s="24"/>
      <c r="E85" s="25"/>
    </row>
    <row r="86" spans="4:5">
      <c r="D86" s="24"/>
      <c r="E86" s="25"/>
    </row>
    <row r="87" spans="4:5">
      <c r="D87" s="24"/>
      <c r="E87" s="25"/>
    </row>
    <row r="88" spans="4:5">
      <c r="D88" s="24"/>
      <c r="E88" s="25"/>
    </row>
    <row r="89" spans="4:5">
      <c r="D89" s="24"/>
      <c r="E89" s="25"/>
    </row>
    <row r="90" spans="4:5">
      <c r="D90" s="24"/>
      <c r="E90" s="25"/>
    </row>
    <row r="91" spans="4:5">
      <c r="D91" s="24"/>
      <c r="E91" s="25"/>
    </row>
    <row r="92" spans="4:5">
      <c r="D92" s="24"/>
      <c r="E92" s="25"/>
    </row>
    <row r="93" spans="4:5">
      <c r="D93" s="24"/>
      <c r="E93" s="25"/>
    </row>
    <row r="94" spans="4:5">
      <c r="D94" s="2"/>
    </row>
  </sheetData>
  <mergeCells count="16">
    <mergeCell ref="A17:A18"/>
    <mergeCell ref="A7:A8"/>
    <mergeCell ref="A9:A10"/>
    <mergeCell ref="A11:A12"/>
    <mergeCell ref="A13:A14"/>
    <mergeCell ref="A15:A16"/>
    <mergeCell ref="A31:A32"/>
    <mergeCell ref="A33:A34"/>
    <mergeCell ref="A35:A36"/>
    <mergeCell ref="A37:A38"/>
    <mergeCell ref="A19:A20"/>
    <mergeCell ref="A21:A22"/>
    <mergeCell ref="A23:A24"/>
    <mergeCell ref="A25:A26"/>
    <mergeCell ref="A27:A28"/>
    <mergeCell ref="A29:A30"/>
  </mergeCells>
  <pageMargins left="0.7" right="0.7" top="0.75" bottom="0.75" header="0.3" footer="0.3"/>
  <pageSetup paperSize="9" orientation="portrait" horizontalDpi="0"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681071-E990-48E9-B15B-6A84AB005BAC}">
  <dimension ref="A1:E15"/>
  <sheetViews>
    <sheetView workbookViewId="0"/>
  </sheetViews>
  <sheetFormatPr baseColWidth="10" defaultRowHeight="14.4"/>
  <cols>
    <col min="1" max="1" width="14.109375" customWidth="1"/>
    <col min="2" max="2" width="141.88671875" bestFit="1" customWidth="1"/>
    <col min="3" max="3" width="17.88671875" bestFit="1" customWidth="1"/>
    <col min="4" max="5" width="12" bestFit="1" customWidth="1"/>
  </cols>
  <sheetData>
    <row r="1" spans="1:5" ht="15.6">
      <c r="A1" s="1" t="s">
        <v>11</v>
      </c>
      <c r="B1" s="1" t="s">
        <v>176</v>
      </c>
      <c r="C1" s="53"/>
      <c r="D1" s="2"/>
    </row>
    <row r="2" spans="1:5" ht="15.6">
      <c r="A2" s="1" t="s">
        <v>12</v>
      </c>
      <c r="B2" s="3" t="s">
        <v>177</v>
      </c>
      <c r="C2" s="53"/>
      <c r="D2" s="2"/>
    </row>
    <row r="3" spans="1:5" ht="15.6">
      <c r="A3" s="1" t="s">
        <v>13</v>
      </c>
      <c r="B3" s="3" t="s">
        <v>178</v>
      </c>
      <c r="C3" s="53"/>
      <c r="D3" s="2"/>
    </row>
    <row r="4" spans="1:5" ht="15.6">
      <c r="A4" s="1" t="s">
        <v>151</v>
      </c>
      <c r="B4" s="3" t="s">
        <v>152</v>
      </c>
      <c r="C4" s="53"/>
      <c r="D4" s="2"/>
    </row>
    <row r="5" spans="1:5" ht="15.6">
      <c r="A5" s="1" t="s">
        <v>179</v>
      </c>
      <c r="B5" s="3" t="s">
        <v>180</v>
      </c>
    </row>
    <row r="6" spans="1:5" ht="15.6">
      <c r="A6" s="1"/>
    </row>
    <row r="7" spans="1:5" ht="15" thickBot="1">
      <c r="B7" s="219" t="s">
        <v>297</v>
      </c>
    </row>
    <row r="8" spans="1:5" ht="16.2" thickBot="1">
      <c r="B8" s="57"/>
      <c r="C8" s="58" t="s">
        <v>14</v>
      </c>
      <c r="D8" s="59" t="s">
        <v>1</v>
      </c>
    </row>
    <row r="9" spans="1:5">
      <c r="B9" s="56" t="s">
        <v>172</v>
      </c>
      <c r="C9" s="49">
        <v>0.53</v>
      </c>
      <c r="D9" s="50">
        <v>0.37</v>
      </c>
    </row>
    <row r="10" spans="1:5">
      <c r="B10" s="54" t="s">
        <v>173</v>
      </c>
      <c r="C10" s="49">
        <v>0.13</v>
      </c>
      <c r="D10" s="50">
        <v>0.25</v>
      </c>
    </row>
    <row r="11" spans="1:5">
      <c r="B11" s="54" t="s">
        <v>174</v>
      </c>
      <c r="C11" s="49">
        <v>0.09</v>
      </c>
      <c r="D11" s="50">
        <v>0.2</v>
      </c>
      <c r="E11" s="16"/>
    </row>
    <row r="12" spans="1:5" ht="15" thickBot="1">
      <c r="B12" s="55" t="s">
        <v>175</v>
      </c>
      <c r="C12" s="51">
        <v>0.24</v>
      </c>
      <c r="D12" s="52">
        <v>0.18</v>
      </c>
      <c r="E12" s="16"/>
    </row>
    <row r="13" spans="1:5">
      <c r="C13" s="16"/>
      <c r="D13" s="16"/>
      <c r="E13" s="16"/>
    </row>
    <row r="14" spans="1:5">
      <c r="C14" s="16"/>
      <c r="D14" s="16"/>
      <c r="E14" s="16"/>
    </row>
    <row r="15" spans="1:5">
      <c r="C15" s="16"/>
      <c r="D15" s="16"/>
      <c r="E15" s="16"/>
    </row>
  </sheetData>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DE572E-F553-44A9-8058-FF2AF156D0ED}">
  <dimension ref="A1:G23"/>
  <sheetViews>
    <sheetView workbookViewId="0"/>
  </sheetViews>
  <sheetFormatPr baseColWidth="10" defaultRowHeight="14.4"/>
  <cols>
    <col min="3" max="3" width="24.109375" customWidth="1"/>
    <col min="6" max="6" width="28" customWidth="1"/>
    <col min="7" max="7" width="16.5546875" customWidth="1"/>
  </cols>
  <sheetData>
    <row r="1" spans="1:7" ht="15.6">
      <c r="A1" s="1" t="s">
        <v>11</v>
      </c>
      <c r="B1" s="1" t="s">
        <v>181</v>
      </c>
      <c r="C1" s="53"/>
      <c r="D1" s="2"/>
    </row>
    <row r="2" spans="1:7" ht="15.6">
      <c r="A2" s="1" t="s">
        <v>12</v>
      </c>
      <c r="B2" s="3" t="s">
        <v>182</v>
      </c>
      <c r="C2" s="53"/>
      <c r="D2" s="2"/>
    </row>
    <row r="3" spans="1:7" ht="15.6">
      <c r="A3" s="1" t="s">
        <v>13</v>
      </c>
      <c r="B3" s="3" t="s">
        <v>183</v>
      </c>
      <c r="C3" s="53"/>
      <c r="D3" s="2"/>
    </row>
    <row r="4" spans="1:7" ht="15.6">
      <c r="A4" s="1" t="s">
        <v>151</v>
      </c>
      <c r="B4" s="3" t="s">
        <v>152</v>
      </c>
      <c r="C4" s="53"/>
      <c r="D4" s="2"/>
    </row>
    <row r="5" spans="1:7" ht="15.6">
      <c r="A5" s="1" t="s">
        <v>179</v>
      </c>
      <c r="B5" s="3" t="s">
        <v>184</v>
      </c>
    </row>
    <row r="6" spans="1:7" ht="15" thickBot="1"/>
    <row r="7" spans="1:7" ht="49.2" thickBot="1">
      <c r="B7" s="176"/>
      <c r="C7" s="177"/>
      <c r="D7" s="178" t="s">
        <v>1</v>
      </c>
      <c r="E7" s="178" t="s">
        <v>18</v>
      </c>
      <c r="F7" s="178" t="s">
        <v>296</v>
      </c>
      <c r="G7" s="178" t="s">
        <v>19</v>
      </c>
    </row>
    <row r="8" spans="1:7" ht="17.399999999999999" thickTop="1" thickBot="1">
      <c r="B8" s="225" t="s">
        <v>20</v>
      </c>
      <c r="C8" s="179" t="s">
        <v>21</v>
      </c>
      <c r="D8" s="60">
        <v>0.74</v>
      </c>
      <c r="E8" s="60">
        <v>0.59</v>
      </c>
      <c r="F8" s="60">
        <v>0.61</v>
      </c>
      <c r="G8" s="180">
        <v>0.49</v>
      </c>
    </row>
    <row r="9" spans="1:7" ht="16.8" thickBot="1">
      <c r="B9" s="226"/>
      <c r="C9" s="179" t="s">
        <v>22</v>
      </c>
      <c r="D9" s="180">
        <v>0.26</v>
      </c>
      <c r="E9" s="180">
        <v>0.41</v>
      </c>
      <c r="F9" s="180">
        <v>0.39</v>
      </c>
      <c r="G9" s="180">
        <v>0.51</v>
      </c>
    </row>
    <row r="10" spans="1:7" ht="16.8" thickBot="1">
      <c r="B10" s="227" t="s">
        <v>23</v>
      </c>
      <c r="C10" s="179" t="s">
        <v>24</v>
      </c>
      <c r="D10" s="180">
        <v>0.3</v>
      </c>
      <c r="E10" s="180">
        <v>0.25</v>
      </c>
      <c r="F10" s="180">
        <v>0.25</v>
      </c>
      <c r="G10" s="180">
        <v>0.31</v>
      </c>
    </row>
    <row r="11" spans="1:7" ht="16.8" thickBot="1">
      <c r="B11" s="228"/>
      <c r="C11" s="179" t="s">
        <v>25</v>
      </c>
      <c r="D11" s="60">
        <v>0.4</v>
      </c>
      <c r="E11" s="60">
        <v>0.36</v>
      </c>
      <c r="F11" s="60">
        <v>0.37</v>
      </c>
      <c r="G11" s="180">
        <v>0.27</v>
      </c>
    </row>
    <row r="12" spans="1:7" ht="16.8" thickBot="1">
      <c r="B12" s="228"/>
      <c r="C12" s="179" t="s">
        <v>26</v>
      </c>
      <c r="D12" s="180">
        <v>0.21</v>
      </c>
      <c r="E12" s="180">
        <v>0.24</v>
      </c>
      <c r="F12" s="180">
        <v>0.23</v>
      </c>
      <c r="G12" s="180">
        <v>0.22</v>
      </c>
    </row>
    <row r="13" spans="1:7" ht="16.8" thickBot="1">
      <c r="B13" s="226"/>
      <c r="C13" s="179" t="s">
        <v>27</v>
      </c>
      <c r="D13" s="180">
        <v>0.09</v>
      </c>
      <c r="E13" s="180">
        <v>0.16</v>
      </c>
      <c r="F13" s="180">
        <v>0.15</v>
      </c>
      <c r="G13" s="180">
        <v>0.21</v>
      </c>
    </row>
    <row r="14" spans="1:7" ht="16.8" thickBot="1">
      <c r="B14" s="227" t="s">
        <v>28</v>
      </c>
      <c r="C14" s="179" t="s">
        <v>29</v>
      </c>
      <c r="D14" s="180">
        <v>0.43</v>
      </c>
      <c r="E14" s="180">
        <v>0.3</v>
      </c>
      <c r="F14" s="180">
        <v>0.32</v>
      </c>
      <c r="G14" s="180">
        <v>0.5</v>
      </c>
    </row>
    <row r="15" spans="1:7" ht="16.8" thickBot="1">
      <c r="B15" s="228"/>
      <c r="C15" s="179" t="s">
        <v>30</v>
      </c>
      <c r="D15" s="180">
        <v>0.37</v>
      </c>
      <c r="E15" s="60">
        <v>0.4</v>
      </c>
      <c r="F15" s="60">
        <v>0.4</v>
      </c>
      <c r="G15" s="180">
        <v>0.34</v>
      </c>
    </row>
    <row r="16" spans="1:7" ht="16.8" thickBot="1">
      <c r="B16" s="228"/>
      <c r="C16" s="179" t="s">
        <v>31</v>
      </c>
      <c r="D16" s="180">
        <v>0.19</v>
      </c>
      <c r="E16" s="60">
        <v>0.3</v>
      </c>
      <c r="F16" s="60">
        <v>0.28000000000000003</v>
      </c>
      <c r="G16" s="180">
        <v>0.15</v>
      </c>
    </row>
    <row r="17" spans="2:7" ht="16.8" thickBot="1">
      <c r="B17" s="226"/>
      <c r="C17" s="181" t="s">
        <v>32</v>
      </c>
      <c r="D17" s="182">
        <v>0</v>
      </c>
      <c r="E17" s="182">
        <v>0</v>
      </c>
      <c r="F17" s="182">
        <v>0</v>
      </c>
      <c r="G17" s="182">
        <v>0.01</v>
      </c>
    </row>
    <row r="18" spans="2:7" ht="16.8" thickBot="1">
      <c r="B18" s="227" t="s">
        <v>33</v>
      </c>
      <c r="C18" s="183" t="s">
        <v>34</v>
      </c>
      <c r="D18" s="180">
        <v>0.35</v>
      </c>
      <c r="E18" s="180">
        <v>0.34</v>
      </c>
      <c r="F18" s="180">
        <v>0.34</v>
      </c>
      <c r="G18" s="180">
        <v>0.43</v>
      </c>
    </row>
    <row r="19" spans="2:7" ht="16.8" thickBot="1">
      <c r="B19" s="228"/>
      <c r="C19" s="183" t="s">
        <v>35</v>
      </c>
      <c r="D19" s="60">
        <v>0.27</v>
      </c>
      <c r="E19" s="180">
        <v>0.14000000000000001</v>
      </c>
      <c r="F19" s="180">
        <v>0.16</v>
      </c>
      <c r="G19" s="180">
        <v>0.19</v>
      </c>
    </row>
    <row r="20" spans="2:7" ht="16.8" thickBot="1">
      <c r="B20" s="228"/>
      <c r="C20" s="183" t="s">
        <v>36</v>
      </c>
      <c r="D20" s="180">
        <v>0.08</v>
      </c>
      <c r="E20" s="180">
        <v>0.09</v>
      </c>
      <c r="F20" s="180">
        <v>0.09</v>
      </c>
      <c r="G20" s="180">
        <v>0.06</v>
      </c>
    </row>
    <row r="21" spans="2:7" ht="16.8" thickBot="1">
      <c r="B21" s="228"/>
      <c r="C21" s="183" t="s">
        <v>37</v>
      </c>
      <c r="D21" s="60">
        <v>0.15</v>
      </c>
      <c r="E21" s="60">
        <v>0.22</v>
      </c>
      <c r="F21" s="60">
        <v>0.21</v>
      </c>
      <c r="G21" s="180">
        <v>7.0000000000000007E-2</v>
      </c>
    </row>
    <row r="22" spans="2:7" ht="16.8" thickBot="1">
      <c r="B22" s="226"/>
      <c r="C22" s="181" t="s">
        <v>38</v>
      </c>
      <c r="D22" s="182">
        <v>0.15</v>
      </c>
      <c r="E22" s="182">
        <v>0.2</v>
      </c>
      <c r="F22" s="182">
        <v>0.2</v>
      </c>
      <c r="G22" s="182">
        <v>0.25</v>
      </c>
    </row>
    <row r="23" spans="2:7" ht="16.8" thickBot="1">
      <c r="B23" s="184"/>
      <c r="C23" s="185" t="s">
        <v>2</v>
      </c>
      <c r="D23" s="186">
        <v>1</v>
      </c>
      <c r="E23" s="186">
        <v>1</v>
      </c>
      <c r="F23" s="186">
        <v>1</v>
      </c>
      <c r="G23" s="186">
        <v>1</v>
      </c>
    </row>
  </sheetData>
  <mergeCells count="4">
    <mergeCell ref="B8:B9"/>
    <mergeCell ref="B10:B13"/>
    <mergeCell ref="B14:B17"/>
    <mergeCell ref="B18:B22"/>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C024CA-C8E3-4F59-B7DC-00276A1E3B9F}">
  <dimension ref="A1:F31"/>
  <sheetViews>
    <sheetView zoomScaleNormal="100" workbookViewId="0"/>
  </sheetViews>
  <sheetFormatPr baseColWidth="10" defaultColWidth="9.109375" defaultRowHeight="14.4"/>
  <cols>
    <col min="1" max="1" width="12.5546875" customWidth="1"/>
    <col min="2" max="2" width="50.44140625" customWidth="1"/>
    <col min="3" max="3" width="27.88671875" customWidth="1"/>
    <col min="4" max="4" width="17" customWidth="1"/>
    <col min="5" max="5" width="14.5546875" style="95" customWidth="1"/>
    <col min="6" max="6" width="18.6640625" style="95" customWidth="1"/>
  </cols>
  <sheetData>
    <row r="1" spans="1:6" ht="15.6">
      <c r="A1" s="1" t="s">
        <v>11</v>
      </c>
      <c r="B1" s="1" t="s">
        <v>187</v>
      </c>
      <c r="C1" s="53"/>
      <c r="D1" s="2"/>
    </row>
    <row r="2" spans="1:6" ht="15.6">
      <c r="A2" s="1" t="s">
        <v>12</v>
      </c>
      <c r="B2" s="3" t="s">
        <v>182</v>
      </c>
      <c r="C2" s="53"/>
      <c r="D2" s="2"/>
    </row>
    <row r="3" spans="1:6" ht="15.6">
      <c r="A3" s="1" t="s">
        <v>13</v>
      </c>
      <c r="B3" s="3" t="s">
        <v>188</v>
      </c>
      <c r="C3" s="53"/>
      <c r="D3" s="2"/>
    </row>
    <row r="4" spans="1:6" ht="15.6">
      <c r="A4" s="1" t="s">
        <v>151</v>
      </c>
      <c r="B4" s="3" t="s">
        <v>152</v>
      </c>
      <c r="C4" s="53"/>
      <c r="D4" s="2"/>
    </row>
    <row r="5" spans="1:6" ht="15.6">
      <c r="A5" s="1" t="s">
        <v>179</v>
      </c>
      <c r="B5" s="3" t="s">
        <v>189</v>
      </c>
    </row>
    <row r="7" spans="1:6" ht="46.8">
      <c r="B7" s="119" t="s">
        <v>185</v>
      </c>
      <c r="C7" s="188" t="s">
        <v>14</v>
      </c>
      <c r="D7" s="188" t="s">
        <v>1</v>
      </c>
      <c r="E7" s="109" t="s">
        <v>19</v>
      </c>
      <c r="F7" s="189" t="s">
        <v>186</v>
      </c>
    </row>
    <row r="8" spans="1:6" ht="15.6">
      <c r="B8" s="90" t="s">
        <v>78</v>
      </c>
      <c r="C8" s="190">
        <v>0</v>
      </c>
      <c r="D8" s="190">
        <v>0</v>
      </c>
      <c r="E8" s="191">
        <v>0</v>
      </c>
      <c r="F8" s="191">
        <v>0</v>
      </c>
    </row>
    <row r="9" spans="1:6" ht="15.6">
      <c r="B9" s="90" t="s">
        <v>114</v>
      </c>
      <c r="C9" s="190">
        <v>0.2</v>
      </c>
      <c r="D9" s="190">
        <v>0.12</v>
      </c>
      <c r="E9" s="191">
        <v>0.34</v>
      </c>
      <c r="F9" s="191">
        <v>0.18</v>
      </c>
    </row>
    <row r="10" spans="1:6" ht="15.6">
      <c r="B10" s="90" t="s">
        <v>115</v>
      </c>
      <c r="C10" s="190">
        <v>0.01</v>
      </c>
      <c r="D10" s="190">
        <v>0.01</v>
      </c>
      <c r="E10" s="191">
        <v>0.03</v>
      </c>
      <c r="F10" s="191">
        <v>0.01</v>
      </c>
    </row>
    <row r="11" spans="1:6" ht="15.6">
      <c r="B11" s="90" t="s">
        <v>116</v>
      </c>
      <c r="C11" s="190">
        <v>0.06</v>
      </c>
      <c r="D11" s="190">
        <v>0.08</v>
      </c>
      <c r="E11" s="191">
        <v>0.16</v>
      </c>
      <c r="F11" s="191">
        <v>7.0000000000000007E-2</v>
      </c>
    </row>
    <row r="12" spans="1:6" ht="15.6">
      <c r="B12" s="90" t="s">
        <v>117</v>
      </c>
      <c r="C12" s="190">
        <v>0.09</v>
      </c>
      <c r="D12" s="190">
        <v>0.08</v>
      </c>
      <c r="E12" s="191">
        <v>0.03</v>
      </c>
      <c r="F12" s="191">
        <v>0.09</v>
      </c>
    </row>
    <row r="13" spans="1:6" ht="15.6">
      <c r="B13" s="90" t="s">
        <v>118</v>
      </c>
      <c r="C13" s="190">
        <v>0.03</v>
      </c>
      <c r="D13" s="190">
        <v>0.03</v>
      </c>
      <c r="E13" s="191">
        <v>0.03</v>
      </c>
      <c r="F13" s="191">
        <v>0.03</v>
      </c>
    </row>
    <row r="14" spans="1:6" ht="15.6">
      <c r="B14" s="90" t="s">
        <v>119</v>
      </c>
      <c r="C14" s="190">
        <v>0.05</v>
      </c>
      <c r="D14" s="190">
        <v>0.05</v>
      </c>
      <c r="E14" s="191">
        <v>7.0000000000000007E-2</v>
      </c>
      <c r="F14" s="191">
        <v>0.05</v>
      </c>
    </row>
    <row r="15" spans="1:6" ht="15.6">
      <c r="B15" s="90" t="s">
        <v>120</v>
      </c>
      <c r="C15" s="190">
        <v>7.0000000000000007E-2</v>
      </c>
      <c r="D15" s="190">
        <v>7.0000000000000007E-2</v>
      </c>
      <c r="E15" s="191">
        <v>0.06</v>
      </c>
      <c r="F15" s="191">
        <v>7.0000000000000007E-2</v>
      </c>
    </row>
    <row r="16" spans="1:6" ht="15.6">
      <c r="B16" s="90" t="s">
        <v>121</v>
      </c>
      <c r="C16" s="190">
        <v>0.03</v>
      </c>
      <c r="D16" s="190">
        <v>0.03</v>
      </c>
      <c r="E16" s="191">
        <v>0.03</v>
      </c>
      <c r="F16" s="191">
        <v>0.03</v>
      </c>
    </row>
    <row r="17" spans="2:6" ht="15.6">
      <c r="B17" s="90" t="s">
        <v>122</v>
      </c>
      <c r="C17" s="190">
        <v>0.09</v>
      </c>
      <c r="D17" s="190">
        <v>0.12</v>
      </c>
      <c r="E17" s="191">
        <v>7.0000000000000007E-2</v>
      </c>
      <c r="F17" s="191">
        <v>0.1</v>
      </c>
    </row>
    <row r="18" spans="2:6" ht="15.6">
      <c r="B18" s="90" t="s">
        <v>127</v>
      </c>
      <c r="C18" s="190">
        <v>0.36</v>
      </c>
      <c r="D18" s="190">
        <v>0.41</v>
      </c>
      <c r="E18" s="191">
        <v>0.17</v>
      </c>
      <c r="F18" s="191">
        <v>0.38</v>
      </c>
    </row>
    <row r="19" spans="2:6">
      <c r="B19" s="16"/>
      <c r="C19" s="16"/>
      <c r="D19" s="16"/>
      <c r="E19" s="187"/>
    </row>
    <row r="20" spans="2:6">
      <c r="B20" s="16"/>
      <c r="C20" s="16"/>
      <c r="D20" s="16"/>
      <c r="E20" s="187"/>
    </row>
    <row r="21" spans="2:6">
      <c r="B21" s="16"/>
      <c r="C21" s="16"/>
      <c r="D21" s="16"/>
      <c r="E21" s="187"/>
    </row>
    <row r="22" spans="2:6">
      <c r="B22" s="16"/>
      <c r="C22" s="16"/>
      <c r="D22" s="16"/>
      <c r="E22" s="187"/>
    </row>
    <row r="23" spans="2:6">
      <c r="B23" s="16"/>
      <c r="C23" s="16"/>
      <c r="D23" s="16"/>
      <c r="E23" s="187"/>
    </row>
    <row r="24" spans="2:6">
      <c r="B24" s="16"/>
      <c r="C24" s="16"/>
      <c r="D24" s="16"/>
      <c r="E24" s="187"/>
    </row>
    <row r="25" spans="2:6">
      <c r="B25" s="16"/>
      <c r="C25" s="16"/>
      <c r="D25" s="16"/>
      <c r="E25" s="187"/>
    </row>
    <row r="26" spans="2:6">
      <c r="B26" s="16"/>
      <c r="C26" s="16"/>
      <c r="D26" s="16"/>
      <c r="E26" s="187"/>
    </row>
    <row r="27" spans="2:6">
      <c r="B27" s="16"/>
      <c r="C27" s="16"/>
      <c r="D27" s="16"/>
      <c r="E27" s="187"/>
    </row>
    <row r="28" spans="2:6">
      <c r="B28" s="16"/>
      <c r="C28" s="16"/>
      <c r="D28" s="16"/>
      <c r="E28" s="187"/>
    </row>
    <row r="29" spans="2:6">
      <c r="B29" s="16"/>
      <c r="C29" s="16"/>
      <c r="D29" s="16"/>
      <c r="E29" s="187"/>
    </row>
    <row r="30" spans="2:6">
      <c r="B30" s="16"/>
      <c r="C30" s="16"/>
      <c r="D30" s="16"/>
      <c r="E30" s="187"/>
    </row>
    <row r="31" spans="2:6">
      <c r="B31" s="16"/>
      <c r="C31" s="16"/>
      <c r="D31" s="16"/>
      <c r="E31" s="187"/>
    </row>
  </sheetData>
  <pageMargins left="0.75" right="0.75" top="1" bottom="1" header="0.5" footer="0.5"/>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7805BB-C481-49BB-BC4F-A7210F8504C4}">
  <dimension ref="A1:E21"/>
  <sheetViews>
    <sheetView workbookViewId="0"/>
  </sheetViews>
  <sheetFormatPr baseColWidth="10" defaultColWidth="9.109375" defaultRowHeight="14.4"/>
  <cols>
    <col min="1" max="1" width="12" customWidth="1"/>
    <col min="3" max="5" width="25.6640625" customWidth="1"/>
  </cols>
  <sheetData>
    <row r="1" spans="1:5" s="2" customFormat="1" ht="15.6">
      <c r="A1" s="1" t="s">
        <v>11</v>
      </c>
      <c r="B1" s="1" t="s">
        <v>190</v>
      </c>
    </row>
    <row r="2" spans="1:5" s="2" customFormat="1" ht="15.6">
      <c r="A2" s="1" t="s">
        <v>12</v>
      </c>
      <c r="B2" s="3" t="s">
        <v>158</v>
      </c>
    </row>
    <row r="3" spans="1:5" s="2" customFormat="1" ht="15" customHeight="1">
      <c r="A3" s="1" t="s">
        <v>13</v>
      </c>
      <c r="B3" s="3" t="s">
        <v>191</v>
      </c>
    </row>
    <row r="5" spans="1:5" ht="15.6">
      <c r="B5" s="188" t="s">
        <v>154</v>
      </c>
      <c r="C5" s="188" t="s">
        <v>14</v>
      </c>
      <c r="D5" s="188" t="s">
        <v>1</v>
      </c>
      <c r="E5" s="188" t="s">
        <v>19</v>
      </c>
    </row>
    <row r="6" spans="1:5" ht="15.6">
      <c r="B6" s="192">
        <v>2006</v>
      </c>
      <c r="C6" s="193">
        <v>51.198615806642962</v>
      </c>
      <c r="D6" s="193">
        <v>41.040771006175582</v>
      </c>
      <c r="E6" s="193">
        <v>29.418966483775758</v>
      </c>
    </row>
    <row r="7" spans="1:5" ht="15.6">
      <c r="B7" s="192">
        <v>2007</v>
      </c>
      <c r="C7" s="193">
        <v>53.02365208586474</v>
      </c>
      <c r="D7" s="193">
        <v>42.407414080817873</v>
      </c>
      <c r="E7" s="193">
        <v>30.354741860111389</v>
      </c>
    </row>
    <row r="8" spans="1:5" ht="15.6">
      <c r="B8" s="192">
        <v>2008</v>
      </c>
      <c r="C8" s="193">
        <v>53.801634330422473</v>
      </c>
      <c r="D8" s="193">
        <v>43.134240533363112</v>
      </c>
      <c r="E8" s="193">
        <v>31.430362402681052</v>
      </c>
    </row>
    <row r="9" spans="1:5" ht="15.6">
      <c r="B9" s="192">
        <v>2009</v>
      </c>
      <c r="C9" s="193">
        <v>54.317390468161364</v>
      </c>
      <c r="D9" s="193">
        <v>44.270891501412649</v>
      </c>
      <c r="E9" s="193">
        <v>32.807931723606977</v>
      </c>
    </row>
    <row r="10" spans="1:5" ht="15.6">
      <c r="B10" s="192">
        <v>2010</v>
      </c>
      <c r="C10" s="193">
        <v>54.178994345325151</v>
      </c>
      <c r="D10" s="193">
        <v>44.936855898654038</v>
      </c>
      <c r="E10" s="193">
        <v>32.505482905090908</v>
      </c>
    </row>
    <row r="11" spans="1:5" ht="15.6">
      <c r="B11" s="192">
        <v>2011</v>
      </c>
      <c r="C11" s="193">
        <v>53.186372398441861</v>
      </c>
      <c r="D11" s="193">
        <v>44.721682050553817</v>
      </c>
      <c r="E11" s="193">
        <v>32.866916649619327</v>
      </c>
    </row>
    <row r="12" spans="1:5" ht="15.6">
      <c r="B12" s="192">
        <v>2012</v>
      </c>
      <c r="C12" s="193">
        <v>53.755449204311127</v>
      </c>
      <c r="D12" s="193">
        <v>45.120262691429431</v>
      </c>
      <c r="E12" s="193">
        <v>33.620540996523403</v>
      </c>
    </row>
    <row r="13" spans="1:5" ht="15.6">
      <c r="B13" s="192">
        <v>2013</v>
      </c>
      <c r="C13" s="193">
        <v>53.63838323250085</v>
      </c>
      <c r="D13" s="193">
        <v>45.718783690857578</v>
      </c>
      <c r="E13" s="193">
        <v>34.107144375439837</v>
      </c>
    </row>
    <row r="14" spans="1:5" ht="15.6">
      <c r="B14" s="192">
        <v>2014</v>
      </c>
      <c r="C14" s="193">
        <v>53.505023294535789</v>
      </c>
      <c r="D14" s="193">
        <v>46.051064926726028</v>
      </c>
      <c r="E14" s="193">
        <v>34.00198682319364</v>
      </c>
    </row>
    <row r="15" spans="1:5" ht="15.6">
      <c r="B15" s="192">
        <v>2015</v>
      </c>
      <c r="C15" s="193">
        <v>52.346523385528691</v>
      </c>
      <c r="D15" s="193">
        <v>46.406417973717701</v>
      </c>
      <c r="E15" s="193">
        <v>33.655195071896863</v>
      </c>
    </row>
    <row r="16" spans="1:5" ht="15.6">
      <c r="B16" s="192">
        <v>2016</v>
      </c>
      <c r="C16" s="193">
        <v>52.41110071880145</v>
      </c>
      <c r="D16" s="193">
        <v>46.369988315807078</v>
      </c>
      <c r="E16" s="193">
        <v>33.885383484666413</v>
      </c>
    </row>
    <row r="17" spans="2:5" ht="15.6">
      <c r="B17" s="192">
        <v>2017</v>
      </c>
      <c r="C17" s="193">
        <v>52.869561213974748</v>
      </c>
      <c r="D17" s="193">
        <v>46.400742969508848</v>
      </c>
      <c r="E17" s="193">
        <v>34.526389926795851</v>
      </c>
    </row>
    <row r="18" spans="2:5" ht="15.6">
      <c r="B18" s="192">
        <v>2018</v>
      </c>
      <c r="C18" s="193">
        <v>52.966422472782249</v>
      </c>
      <c r="D18" s="193">
        <v>46.318352383673883</v>
      </c>
      <c r="E18" s="193">
        <v>34.759599568076737</v>
      </c>
    </row>
    <row r="19" spans="2:5" ht="15.6">
      <c r="B19" s="192">
        <v>2019</v>
      </c>
      <c r="C19" s="193">
        <v>54.291121664769697</v>
      </c>
      <c r="D19" s="193">
        <v>47.863102758396508</v>
      </c>
      <c r="E19" s="193">
        <v>35.759181476742263</v>
      </c>
    </row>
    <row r="20" spans="2:5" ht="15.6">
      <c r="B20" s="192">
        <v>2020</v>
      </c>
      <c r="C20" s="193">
        <v>54.710619044895587</v>
      </c>
      <c r="D20" s="193">
        <v>49.162351077313069</v>
      </c>
      <c r="E20" s="193">
        <v>36.986169688086711</v>
      </c>
    </row>
    <row r="21" spans="2:5" ht="15.6">
      <c r="B21" s="192">
        <v>2021</v>
      </c>
      <c r="C21" s="193">
        <v>53.699431348193421</v>
      </c>
      <c r="D21" s="193">
        <v>49.12256297520662</v>
      </c>
      <c r="E21" s="193">
        <v>36.246984772944622</v>
      </c>
    </row>
  </sheetData>
  <pageMargins left="0.75" right="0.75" top="1" bottom="1" header="0.5" footer="0.5"/>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27</vt:i4>
      </vt:variant>
      <vt:variant>
        <vt:lpstr>Plages nommées</vt:lpstr>
      </vt:variant>
      <vt:variant>
        <vt:i4>1</vt:i4>
      </vt:variant>
    </vt:vector>
  </HeadingPairs>
  <TitlesOfParts>
    <vt:vector size="28" baseType="lpstr">
      <vt:lpstr>Lisez-moi</vt:lpstr>
      <vt:lpstr>G1 Créations d'entreprises</vt:lpstr>
      <vt:lpstr>G2 Entrants</vt:lpstr>
      <vt:lpstr>G3 Bénéficiaires</vt:lpstr>
      <vt:lpstr>G4 Dépenses par dispositif</vt:lpstr>
      <vt:lpstr>G5 Utilité dispositif</vt:lpstr>
      <vt:lpstr>T1 Profils</vt:lpstr>
      <vt:lpstr>G6 Motif fin de contrats</vt:lpstr>
      <vt:lpstr>G7 AJ moyenne</vt:lpstr>
      <vt:lpstr>G8 Duree droit</vt:lpstr>
      <vt:lpstr>T2 Status</vt:lpstr>
      <vt:lpstr>G9 Plateforme</vt:lpstr>
      <vt:lpstr>T3 Secteurs</vt:lpstr>
      <vt:lpstr>G10 Reconversion</vt:lpstr>
      <vt:lpstr>G11 Moyens financiers</vt:lpstr>
      <vt:lpstr>G12 Source financement</vt:lpstr>
      <vt:lpstr>G13 Origine du projet</vt:lpstr>
      <vt:lpstr>G14 Les raisons d'entreprendre</vt:lpstr>
      <vt:lpstr>G15 Crise sanitaire</vt:lpstr>
      <vt:lpstr>G16 Le moment de la décision</vt:lpstr>
      <vt:lpstr>G17 Indemnisation totale</vt:lpstr>
      <vt:lpstr>G18 Raisons du choix</vt:lpstr>
      <vt:lpstr>G19 Source de revenu</vt:lpstr>
      <vt:lpstr>G20 Revenus trimestriels</vt:lpstr>
      <vt:lpstr>G21 Activité pérenne</vt:lpstr>
      <vt:lpstr>TA1</vt:lpstr>
      <vt:lpstr>TA2</vt:lpstr>
      <vt:lpstr>'G1 Créations d''entreprises'!Zone_d_impression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openpyxl</dc:creator>
  <cp:lastModifiedBy>GABOULAUD Adrien</cp:lastModifiedBy>
  <dcterms:created xsi:type="dcterms:W3CDTF">2022-09-01T09:35:25Z</dcterms:created>
  <dcterms:modified xsi:type="dcterms:W3CDTF">2023-05-17T13:37:19Z</dcterms:modified>
</cp:coreProperties>
</file>