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S:\Documents\Travaux\Social Bond 2022\"/>
    </mc:Choice>
  </mc:AlternateContent>
  <xr:revisionPtr revIDLastSave="0" documentId="13_ncr:1_{42B17AB1-6DF5-4C15-B0C8-C1E15CC209C9}" xr6:coauthVersionLast="47" xr6:coauthVersionMax="47" xr10:uidLastSave="{00000000-0000-0000-0000-000000000000}"/>
  <bookViews>
    <workbookView xWindow="5160" yWindow="96" windowWidth="21300" windowHeight="16308" xr2:uid="{00000000-000D-0000-FFFF-FFFF00000000}"/>
  </bookViews>
  <sheets>
    <sheet name="Lisez-moi" sheetId="1" r:id="rId1"/>
    <sheet name="Page 11" sheetId="9" r:id="rId2"/>
    <sheet name="Page 12" sheetId="10" r:id="rId3"/>
    <sheet name="Page 13" sheetId="11" r:id="rId4"/>
    <sheet name="Page 14" sheetId="12" r:id="rId5"/>
    <sheet name="Page 17" sheetId="13" r:id="rId6"/>
    <sheet name="Page 18" sheetId="14" r:id="rId7"/>
    <sheet name="Page 19" sheetId="15" r:id="rId8"/>
    <sheet name="Page 22" sheetId="16" r:id="rId9"/>
    <sheet name="Page 24" sheetId="17" r:id="rId10"/>
    <sheet name="Page 25" sheetId="18" r:id="rId11"/>
    <sheet name="Page 26" sheetId="19" r:id="rId12"/>
    <sheet name="Page 27" sheetId="20" r:id="rId13"/>
    <sheet name="Page 28" sheetId="21" r:id="rId14"/>
    <sheet name="Page 29" sheetId="22" r:id="rId15"/>
    <sheet name="Page 30" sheetId="23" r:id="rId16"/>
    <sheet name="Page 31" sheetId="24" r:id="rId17"/>
    <sheet name="Page 32" sheetId="25" r:id="rId18"/>
    <sheet name="Page 33" sheetId="26" r:id="rId19"/>
    <sheet name="Page 34" sheetId="27" r:id="rId20"/>
    <sheet name="Page 37" sheetId="28" r:id="rId21"/>
    <sheet name="Page 38" sheetId="29" r:id="rId22"/>
    <sheet name="Page 39" sheetId="30" r:id="rId23"/>
    <sheet name="Page 40" sheetId="31" r:id="rId24"/>
    <sheet name="Page 43" sheetId="32" r:id="rId25"/>
    <sheet name="Page 44" sheetId="33" r:id="rId26"/>
    <sheet name="Page 45" sheetId="34" r:id="rId27"/>
    <sheet name="Page 46" sheetId="35" r:id="rId28"/>
    <sheet name="Page 55" sheetId="37"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35" l="1"/>
  <c r="I16" i="35"/>
  <c r="H16" i="35"/>
  <c r="G16" i="35"/>
  <c r="F16" i="35"/>
  <c r="E16" i="35"/>
  <c r="D16" i="35"/>
  <c r="C16" i="35"/>
  <c r="A8" i="32"/>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A130" i="32" s="1"/>
  <c r="A131" i="32" s="1"/>
  <c r="A132" i="32" s="1"/>
  <c r="A133" i="32" s="1"/>
  <c r="H126" i="31"/>
  <c r="G126" i="31"/>
  <c r="F126" i="31"/>
  <c r="H125" i="31"/>
  <c r="G125" i="31"/>
  <c r="F125" i="31"/>
  <c r="H124" i="31"/>
  <c r="G124" i="31"/>
  <c r="F124" i="31"/>
  <c r="H123" i="31"/>
  <c r="G123" i="31"/>
  <c r="F123" i="31"/>
  <c r="H122" i="31"/>
  <c r="G122" i="31"/>
  <c r="F122" i="31"/>
  <c r="H121" i="31"/>
  <c r="G121" i="31"/>
  <c r="F121" i="31"/>
  <c r="H120" i="31"/>
  <c r="G120" i="31"/>
  <c r="F120" i="31"/>
  <c r="H119" i="31"/>
  <c r="G119" i="31"/>
  <c r="F119" i="31"/>
  <c r="H118" i="31"/>
  <c r="G118" i="31"/>
  <c r="F118" i="31"/>
  <c r="H117" i="31"/>
  <c r="G117" i="31"/>
  <c r="F117" i="31"/>
  <c r="H116" i="31"/>
  <c r="G116" i="31"/>
  <c r="F116" i="31"/>
  <c r="H115" i="31"/>
  <c r="G115" i="31"/>
  <c r="F115" i="31"/>
  <c r="H114" i="31"/>
  <c r="G114" i="31"/>
  <c r="F114" i="31"/>
  <c r="H113" i="31"/>
  <c r="G113" i="31"/>
  <c r="F113" i="31"/>
  <c r="H112" i="31"/>
  <c r="G112" i="31"/>
  <c r="F112" i="31"/>
  <c r="H111" i="31"/>
  <c r="G111" i="31"/>
  <c r="F111" i="31"/>
  <c r="H110" i="31"/>
  <c r="G110" i="31"/>
  <c r="F110" i="31"/>
  <c r="H109" i="31"/>
  <c r="G109" i="31"/>
  <c r="F109" i="31"/>
  <c r="H108" i="31"/>
  <c r="G108" i="31"/>
  <c r="F108" i="31"/>
  <c r="H107" i="31"/>
  <c r="G107" i="31"/>
  <c r="F107" i="31"/>
  <c r="H106" i="31"/>
  <c r="G106" i="31"/>
  <c r="F106" i="31"/>
  <c r="H105" i="31"/>
  <c r="G105" i="31"/>
  <c r="F105" i="31"/>
  <c r="H104" i="31"/>
  <c r="G104" i="31"/>
  <c r="F104" i="31"/>
  <c r="H103" i="31"/>
  <c r="G103" i="31"/>
  <c r="F103" i="31"/>
  <c r="H102" i="31"/>
  <c r="G102" i="31"/>
  <c r="F102" i="31"/>
  <c r="H101" i="31"/>
  <c r="G101" i="31"/>
  <c r="F101" i="31"/>
  <c r="H100" i="31"/>
  <c r="G100" i="31"/>
  <c r="F100" i="31"/>
  <c r="H99" i="31"/>
  <c r="G99" i="31"/>
  <c r="F99" i="31"/>
  <c r="H98" i="31"/>
  <c r="G98" i="31"/>
  <c r="F98" i="31"/>
  <c r="H97" i="31"/>
  <c r="G97" i="31"/>
  <c r="F97" i="31"/>
  <c r="H96" i="31"/>
  <c r="G96" i="31"/>
  <c r="F96" i="31"/>
  <c r="H95" i="31"/>
  <c r="G95" i="31"/>
  <c r="F95" i="31"/>
  <c r="H94" i="31"/>
  <c r="G94" i="31"/>
  <c r="F94" i="31"/>
  <c r="H93" i="31"/>
  <c r="G93" i="31"/>
  <c r="F93" i="31"/>
  <c r="H92" i="31"/>
  <c r="G92" i="31"/>
  <c r="F92" i="31"/>
  <c r="H91" i="31"/>
  <c r="G91" i="31"/>
  <c r="F91" i="31"/>
  <c r="H90" i="31"/>
  <c r="G90" i="31"/>
  <c r="F90" i="31"/>
  <c r="H89" i="31"/>
  <c r="G89" i="31"/>
  <c r="F89" i="31"/>
  <c r="H88" i="31"/>
  <c r="G88" i="31"/>
  <c r="F88" i="31"/>
  <c r="H87" i="31"/>
  <c r="G87" i="31"/>
  <c r="F87" i="31"/>
  <c r="H86" i="31"/>
  <c r="G86" i="31"/>
  <c r="F86" i="31"/>
  <c r="H85" i="31"/>
  <c r="G85" i="31"/>
  <c r="F85" i="31"/>
  <c r="H84" i="31"/>
  <c r="G84" i="31"/>
  <c r="F84" i="31"/>
  <c r="H83" i="31"/>
  <c r="G83" i="31"/>
  <c r="F83" i="31"/>
  <c r="H82" i="31"/>
  <c r="G82" i="31"/>
  <c r="F82" i="31"/>
  <c r="H81" i="31"/>
  <c r="G81" i="31"/>
  <c r="F81" i="31"/>
  <c r="H80" i="31"/>
  <c r="G80" i="31"/>
  <c r="F80" i="31"/>
  <c r="H79" i="31"/>
  <c r="G79" i="31"/>
  <c r="F79" i="31"/>
  <c r="H78" i="31"/>
  <c r="G78" i="31"/>
  <c r="F78" i="31"/>
  <c r="H77" i="31"/>
  <c r="G77" i="31"/>
  <c r="F77" i="31"/>
  <c r="H76" i="31"/>
  <c r="G76" i="31"/>
  <c r="F76" i="31"/>
  <c r="H75" i="31"/>
  <c r="G75" i="31"/>
  <c r="F75" i="31"/>
  <c r="H74" i="31"/>
  <c r="G74" i="31"/>
  <c r="F74" i="31"/>
  <c r="H73" i="31"/>
  <c r="G73" i="31"/>
  <c r="F73" i="31"/>
  <c r="H72" i="31"/>
  <c r="G72" i="31"/>
  <c r="F72" i="31"/>
  <c r="H71" i="31"/>
  <c r="G71" i="31"/>
  <c r="F71" i="31"/>
  <c r="H70" i="31"/>
  <c r="G70" i="31"/>
  <c r="F70" i="31"/>
  <c r="H69" i="31"/>
  <c r="G69" i="31"/>
  <c r="F69" i="31"/>
  <c r="H68" i="31"/>
  <c r="G68" i="31"/>
  <c r="F68" i="31"/>
  <c r="H67" i="31"/>
  <c r="G67" i="31"/>
  <c r="F67" i="31"/>
  <c r="H66" i="31"/>
  <c r="G66" i="31"/>
  <c r="F66" i="31"/>
  <c r="H65" i="31"/>
  <c r="G65" i="31"/>
  <c r="F65" i="31"/>
  <c r="H64" i="31"/>
  <c r="G64" i="31"/>
  <c r="F64" i="31"/>
  <c r="H63" i="31"/>
  <c r="G63" i="31"/>
  <c r="F63" i="31"/>
  <c r="H62" i="31"/>
  <c r="G62" i="31"/>
  <c r="F62" i="31"/>
  <c r="H61" i="31"/>
  <c r="G61" i="31"/>
  <c r="F61" i="31"/>
  <c r="H60" i="31"/>
  <c r="G60" i="31"/>
  <c r="F60" i="31"/>
  <c r="H59" i="31"/>
  <c r="G59" i="31"/>
  <c r="F59" i="31"/>
  <c r="H58" i="31"/>
  <c r="G58" i="31"/>
  <c r="F58" i="31"/>
  <c r="H57" i="31"/>
  <c r="G57" i="31"/>
  <c r="F57" i="31"/>
  <c r="H56" i="31"/>
  <c r="G56" i="31"/>
  <c r="F56" i="31"/>
  <c r="H55" i="31"/>
  <c r="G55" i="31"/>
  <c r="F55" i="31"/>
  <c r="H54" i="31"/>
  <c r="G54" i="31"/>
  <c r="F54" i="31"/>
  <c r="H53" i="31"/>
  <c r="G53" i="31"/>
  <c r="F53" i="31"/>
  <c r="H52" i="31"/>
  <c r="G52" i="31"/>
  <c r="F52" i="31"/>
  <c r="H51" i="31"/>
  <c r="G51" i="31"/>
  <c r="F51" i="31"/>
  <c r="H50" i="31"/>
  <c r="G50" i="31"/>
  <c r="F50" i="31"/>
  <c r="H49" i="31"/>
  <c r="G49" i="31"/>
  <c r="F49" i="31"/>
  <c r="H48" i="31"/>
  <c r="G48" i="31"/>
  <c r="F48" i="31"/>
  <c r="H47" i="31"/>
  <c r="G47" i="31"/>
  <c r="F47" i="31"/>
  <c r="H46" i="31"/>
  <c r="G46" i="31"/>
  <c r="F46" i="31"/>
  <c r="H45" i="31"/>
  <c r="G45" i="31"/>
  <c r="F45" i="31"/>
  <c r="H44" i="31"/>
  <c r="G44" i="31"/>
  <c r="F44" i="31"/>
  <c r="H43" i="31"/>
  <c r="G43" i="31"/>
  <c r="F43" i="31"/>
  <c r="H42" i="31"/>
  <c r="G42" i="31"/>
  <c r="F42" i="31"/>
  <c r="H41" i="31"/>
  <c r="G41" i="31"/>
  <c r="F41" i="31"/>
  <c r="H40" i="31"/>
  <c r="G40" i="31"/>
  <c r="F40" i="31"/>
  <c r="H39" i="31"/>
  <c r="G39" i="31"/>
  <c r="F39" i="31"/>
  <c r="H38" i="31"/>
  <c r="G38" i="31"/>
  <c r="F38" i="31"/>
  <c r="H37" i="31"/>
  <c r="G37" i="31"/>
  <c r="F37" i="31"/>
  <c r="H36" i="31"/>
  <c r="G36" i="31"/>
  <c r="F36" i="31"/>
  <c r="H35" i="31"/>
  <c r="G35" i="31"/>
  <c r="F35" i="31"/>
  <c r="H34" i="31"/>
  <c r="G34" i="31"/>
  <c r="F34" i="31"/>
  <c r="H33" i="31"/>
  <c r="G33" i="31"/>
  <c r="F33" i="31"/>
  <c r="H32" i="31"/>
  <c r="G32" i="31"/>
  <c r="F32" i="31"/>
  <c r="H31" i="31"/>
  <c r="G31" i="31"/>
  <c r="F31" i="31"/>
  <c r="H30" i="31"/>
  <c r="G30" i="31"/>
  <c r="F30" i="31"/>
  <c r="H29" i="31"/>
  <c r="G29" i="31"/>
  <c r="F29" i="31"/>
  <c r="H28" i="31"/>
  <c r="G28" i="31"/>
  <c r="F28" i="31"/>
  <c r="H27" i="31"/>
  <c r="G27" i="31"/>
  <c r="F27" i="31"/>
  <c r="H26" i="31"/>
  <c r="G26" i="31"/>
  <c r="F26" i="31"/>
  <c r="H25" i="31"/>
  <c r="G25" i="31"/>
  <c r="F25" i="31"/>
  <c r="H24" i="31"/>
  <c r="G24" i="31"/>
  <c r="F24" i="31"/>
  <c r="H23" i="31"/>
  <c r="G23" i="31"/>
  <c r="F23" i="31"/>
  <c r="H22" i="31"/>
  <c r="G22" i="31"/>
  <c r="F22" i="31"/>
  <c r="H21" i="31"/>
  <c r="G21" i="31"/>
  <c r="F21" i="31"/>
  <c r="H20" i="31"/>
  <c r="G20" i="31"/>
  <c r="F20" i="31"/>
  <c r="H19" i="31"/>
  <c r="G19" i="31"/>
  <c r="F19" i="31"/>
  <c r="H18" i="31"/>
  <c r="G18" i="31"/>
  <c r="F18" i="31"/>
  <c r="H17" i="31"/>
  <c r="G17" i="31"/>
  <c r="F17" i="31"/>
  <c r="H16" i="31"/>
  <c r="G16" i="31"/>
  <c r="F16" i="31"/>
  <c r="H15" i="31"/>
  <c r="G15" i="31"/>
  <c r="F15" i="31"/>
  <c r="H14" i="31"/>
  <c r="G14" i="31"/>
  <c r="F14" i="31"/>
  <c r="H13" i="31"/>
  <c r="G13" i="31"/>
  <c r="F13" i="31"/>
  <c r="H12" i="31"/>
  <c r="G12" i="31"/>
  <c r="F12" i="31"/>
  <c r="H11" i="31"/>
  <c r="G11" i="31"/>
  <c r="F11" i="31"/>
  <c r="H10" i="31"/>
  <c r="G10" i="31"/>
  <c r="F10" i="31"/>
  <c r="H9" i="31"/>
  <c r="G9" i="31"/>
  <c r="F9" i="31"/>
  <c r="H8" i="31"/>
  <c r="G8" i="31"/>
  <c r="F8" i="31"/>
  <c r="A8" i="3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H7" i="31"/>
  <c r="G7" i="31"/>
  <c r="F7" i="31"/>
  <c r="F24" i="28"/>
  <c r="E24" i="28"/>
  <c r="D24" i="28"/>
  <c r="C24" i="28"/>
  <c r="F21" i="28"/>
  <c r="E21" i="28"/>
  <c r="D21" i="28"/>
  <c r="C21" i="28"/>
  <c r="F9" i="28"/>
  <c r="E9" i="28"/>
  <c r="D9" i="28"/>
  <c r="C9" i="28"/>
  <c r="E24" i="26"/>
  <c r="D24" i="26"/>
  <c r="C24" i="26"/>
  <c r="B24" i="26"/>
  <c r="E17" i="26"/>
  <c r="D17" i="26"/>
  <c r="C17" i="26"/>
  <c r="B17" i="26"/>
  <c r="E11" i="26"/>
  <c r="D11" i="26"/>
  <c r="C11" i="26"/>
  <c r="B11" i="26"/>
  <c r="D25" i="19"/>
  <c r="C25" i="19"/>
  <c r="E18" i="19"/>
  <c r="D18" i="19"/>
  <c r="C18" i="19"/>
  <c r="E12" i="19"/>
  <c r="D12" i="19"/>
  <c r="C12" i="19"/>
</calcChain>
</file>

<file path=xl/sharedStrings.xml><?xml version="1.0" encoding="utf-8"?>
<sst xmlns="http://schemas.openxmlformats.org/spreadsheetml/2006/main" count="864" uniqueCount="416">
  <si>
    <t>Lien</t>
  </si>
  <si>
    <t>Données</t>
  </si>
  <si>
    <t>Définitions</t>
  </si>
  <si>
    <t>Sources</t>
  </si>
  <si>
    <t>Champ global (sauf mention contraire)</t>
  </si>
  <si>
    <t>Contact</t>
  </si>
  <si>
    <t>Sommaire</t>
  </si>
  <si>
    <t>Titre</t>
  </si>
  <si>
    <t>Source</t>
  </si>
  <si>
    <t>Champ</t>
  </si>
  <si>
    <t>Unité</t>
  </si>
  <si>
    <t>Pour tous renseignements, merci de vous adresser à opendata@unedic.fr</t>
  </si>
  <si>
    <t>Rapport d'allocation et d'impact - Emissions sociales 2021</t>
  </si>
  <si>
    <t>PAGE 6 - LA COUVERTURE DE L'UNÉDIC EN 2021</t>
  </si>
  <si>
    <t>PAGE 11 - 10 Md€ D'ÉMISSIONS SOCIAL BOND EN 2021</t>
  </si>
  <si>
    <t>Dette conventionnelle</t>
  </si>
  <si>
    <t>Dette Social Bond</t>
  </si>
  <si>
    <t>Milliards d'€</t>
  </si>
  <si>
    <t>PAGE 12 - LES SOCIAL BOND DE L'UNÉDIC</t>
  </si>
  <si>
    <t>Code ISIN</t>
  </si>
  <si>
    <t>Date d'exécution</t>
  </si>
  <si>
    <t>Tenor</t>
  </si>
  <si>
    <t>Montant</t>
  </si>
  <si>
    <t>Spread vs OAT</t>
  </si>
  <si>
    <t>Taux à l'émission</t>
  </si>
  <si>
    <t>Taille du livre d'ordres</t>
  </si>
  <si>
    <t>FR0014001ZY9</t>
  </si>
  <si>
    <t>13y</t>
  </si>
  <si>
    <t>+15bp</t>
  </si>
  <si>
    <t>8,98 Md EUR</t>
  </si>
  <si>
    <t>FR0014002P50</t>
  </si>
  <si>
    <t>10y</t>
  </si>
  <si>
    <t>+13bp</t>
  </si>
  <si>
    <t>15,05 Md EUR</t>
  </si>
  <si>
    <t>FR00140045Z3</t>
  </si>
  <si>
    <t>15y</t>
  </si>
  <si>
    <t>+10bp</t>
  </si>
  <si>
    <t>5,46 Md EUR</t>
  </si>
  <si>
    <t>FR0014004QY2</t>
  </si>
  <si>
    <t>+11bp</t>
  </si>
  <si>
    <t>5,22 Md EUR</t>
  </si>
  <si>
    <t>PAGE 13 - LES INVESTISSEURS DES SOCIAL BOND DE L'UNÉDIC</t>
  </si>
  <si>
    <t>Décomposition par type d'investisseur</t>
  </si>
  <si>
    <t>Type investisseur</t>
  </si>
  <si>
    <t>Allocation (M€)</t>
  </si>
  <si>
    <t>Allocation (%)</t>
  </si>
  <si>
    <t>Asset Manager</t>
  </si>
  <si>
    <t>Bank</t>
  </si>
  <si>
    <t>Central Bank / Official Institution</t>
  </si>
  <si>
    <t>Insurance / Pension Fund</t>
  </si>
  <si>
    <t>Others</t>
  </si>
  <si>
    <t>Total général</t>
  </si>
  <si>
    <t>Allocation aux investisseurs durables</t>
  </si>
  <si>
    <t>Engagement investisseur</t>
  </si>
  <si>
    <t xml:space="preserve">% Allocation </t>
  </si>
  <si>
    <t>No Evidence (Score 0)</t>
  </si>
  <si>
    <t>Committed Investor (Score 1)</t>
  </si>
  <si>
    <t>Engaged Investor (Score 2)</t>
  </si>
  <si>
    <t>Advanced Investor (Score 3)</t>
  </si>
  <si>
    <t>Allocation to Sustainable Investors</t>
  </si>
  <si>
    <t>Décomposition par zone géographique</t>
  </si>
  <si>
    <t>Région investisseur</t>
  </si>
  <si>
    <t>France</t>
  </si>
  <si>
    <t>Germany / Austria / Switzerland</t>
  </si>
  <si>
    <t>Asia</t>
  </si>
  <si>
    <t>UK / Ireland</t>
  </si>
  <si>
    <t>Europe (Others)</t>
  </si>
  <si>
    <t>BeNeLux</t>
  </si>
  <si>
    <t>Nordics</t>
  </si>
  <si>
    <t>Americas</t>
  </si>
  <si>
    <t>Middle East</t>
  </si>
  <si>
    <t>Eastern Europe</t>
  </si>
  <si>
    <t>PAGE 14 - NOMBRE D'INVESTISSEURS ALLOUÉS PAR SCORE ESG POUR CHAQUE ÉMISSION</t>
  </si>
  <si>
    <t>Nombre d'investisseurs alloués par score ESG pour chaque émission</t>
  </si>
  <si>
    <t>Scoring</t>
  </si>
  <si>
    <t xml:space="preserve">Issue </t>
  </si>
  <si>
    <t>UNEDIC 13y 3bn</t>
  </si>
  <si>
    <t>UNEDIC 10y 3bn</t>
  </si>
  <si>
    <t>UNEDIC 15y 2bn</t>
  </si>
  <si>
    <t>UNEDIC 10y 2bn</t>
  </si>
  <si>
    <t xml:space="preserve">Total </t>
  </si>
  <si>
    <t>Montant alloué par score ESG pour chaque émission</t>
  </si>
  <si>
    <t>PAGE 17 - DÉPENSES ÉLIGIBLES</t>
  </si>
  <si>
    <t>Dépenses éligibles</t>
  </si>
  <si>
    <t>Eligibles</t>
  </si>
  <si>
    <t>Dépenses allouées</t>
  </si>
  <si>
    <t>Activité partielle</t>
  </si>
  <si>
    <t>Aides au retour à l’emploi (ARE)</t>
  </si>
  <si>
    <t>Versement aux caisses de retraite complémentaire</t>
  </si>
  <si>
    <t>Financement du budget de fonctionnement de Pôle emploi</t>
  </si>
  <si>
    <t>Aides au retour à l’emploi formation (AREF)</t>
  </si>
  <si>
    <t>Total</t>
  </si>
  <si>
    <t>Dépenses non allouées</t>
  </si>
  <si>
    <t>Assurance chômage des intermitents du spectacle (ARE A8-A10)</t>
  </si>
  <si>
    <t>Contrat de sécurisation professionnelle (CSP)</t>
  </si>
  <si>
    <t>Aide à la reprise ou à la création d'entreprise (ARCE)</t>
  </si>
  <si>
    <t>Aide au retour à l’emploi Projet (ARE Projet)</t>
  </si>
  <si>
    <t>Aides et autres allocations (ATI, ARE Mayotte, fin de droits, congés non payés)</t>
  </si>
  <si>
    <t>PAGE 18 - DÉPENSES ÉLIGIBLES ÉVOLUTION</t>
  </si>
  <si>
    <t>Allocation Social Bond</t>
  </si>
  <si>
    <t>Alloués</t>
  </si>
  <si>
    <t>Allocation finale Social Bond</t>
  </si>
  <si>
    <t>PAGE 19 - DÉPENSES ALLOUÉES ET ÉVOLUTION</t>
  </si>
  <si>
    <t>PAGE 22 - LES DÉPENSES ÉLIGIBLES AUX SOCIAL BOND DE L'UNÉDIC</t>
  </si>
  <si>
    <t>Mission</t>
  </si>
  <si>
    <t>Objectif de développement durable</t>
  </si>
  <si>
    <t>Dépense</t>
  </si>
  <si>
    <t>Eligible</t>
  </si>
  <si>
    <t>Allocation</t>
  </si>
  <si>
    <t>Reliquat alloué</t>
  </si>
  <si>
    <t>Alloué</t>
  </si>
  <si>
    <t>Protéger</t>
  </si>
  <si>
    <t>Mission Protéger</t>
  </si>
  <si>
    <t>Accompagner</t>
  </si>
  <si>
    <t>Mission Accompagner</t>
  </si>
  <si>
    <t>Protéger et Accompagner</t>
  </si>
  <si>
    <t>Mission Protéger et Accompagner</t>
  </si>
  <si>
    <t>Fermeture administrative et autres cas fortement impactés par la crise*</t>
  </si>
  <si>
    <t>Secteurs protégés par décret**</t>
  </si>
  <si>
    <t>Secteurs non protégés</t>
  </si>
  <si>
    <t>Financement Unédic</t>
  </si>
  <si>
    <t>Financement Etat</t>
  </si>
  <si>
    <t>Reste à charge employeur</t>
  </si>
  <si>
    <t>Activité partielle de droit commun, règles hors Mayotte ; les cas des particuliers employeurs et des salariés vulnérables ou mis en activité partielle pour garde d’enfants ne sont pas détaillés ici.</t>
  </si>
  <si>
    <t>PAGE 24 - LE FINANCEMENT DE L’INDEMNITÉ D’ACTIVITÉ PARTIELLE DE DROIT COMMUN EN PART DU SALAIRE BRUT</t>
  </si>
  <si>
    <t>Lecture</t>
  </si>
  <si>
    <t>Du 1er mars 2020 au 31 mars 2022, dans les établissements fermés administrativement, les salariés placés en activité partielle de droit commun perçoivent une indemnité égale à 70 % de leur rémunération brute dont 47 % financé par l’Etat, et 23 % par l’Unédic, c’est-à-dire au total une allocation d’activité partielle pour l’employeur égale à 70 % de la rémunération brute ; par conséquent, le reste à charge pour l’employeur est de 0 %</t>
  </si>
  <si>
    <t>* Cette catégorie inclut :
1) les établissements fermés sur décision administrative, 
2) les établissements situés dans un territoire soumis à des restrictions particulières des conditions d’exercice de l’activité économique et de circulation des personnes (à partir du 1er janvier 2021), 
3) les établissements situés dans la zone de chalandise d’une activité concernée par une fermeture administrative, notamment ceux situés dans les stations de ski durant la période de fermeture administrative des remontées mécaniques, sous réserve de satisfaire à une condition de baisse de 50 % de leur chiffre d’affaires (entre le 1er décembre 2020 et le 31 décembre 2021),
4) les secteurs protégés par décret ayant subi une baisse de chiffre d’affaires d’au moins 80 % (entre le 1er mars et le 30 novembre 2021) ou une baisse de chiffre d’affaires d’au moins 65 % (du 1er décembre 2021 au 28 février 2022).</t>
  </si>
  <si>
    <t>** La liste des secteurs protégés est fixée par les Annexes 1 et 2 du décret n°2020-810 du 29 juin 2020. Il s’agit des secteurs les plus impactés par la crise sanitaire (hôtellerie, restauration, évènementiel, tourisme, activités sportives et culturelles). Plusieurs modifications de cette liste ont eu lieu depuis sa création. Depuis le 1er septembre 2021, les secteurs protégés ne bénéficient plus de majorations des taux d’indemnités et d’allocations d’activité partielle hors situation de forte baisse du chiffre d’affaires</t>
  </si>
  <si>
    <t xml:space="preserve">Activité partielle de longue durée, règles hors Mayotte. </t>
  </si>
  <si>
    <t>PAGE 25 - LE FINANCEMENT DE L'INDEMNITÉ D'ACTIVITÉ PARTIELLE DE LONGUE DURÉE (APLD) EN PART DU SALAIRE BRUT</t>
  </si>
  <si>
    <t>PAGE 26 - PROFIL DES SALARIÉS AYANT ÉTÉ EN ACTIVITÉ PARTIELLE EN 2021</t>
  </si>
  <si>
    <t>Pour les salariés en activité partielle, ASP, Extranet Activité partielle, données hebdomadaires - extraction du 30 juillet 2022, calculs Unédic ; pour les parts des salariés du privé, enquête Emploi, calculs Dares (moyenne annuelle en 2019) ; Acoss pour les effectifs salariés du secteur privé au T1-2020 (sauf pour l’agriculture : effectifs salariés du privé estimations au T1-2020, Insee, Dares, Acoss).</t>
  </si>
  <si>
    <t>Pour l’activité partielle, demandes d’indemnisation au niveau des salariés, hors particuliers employeurs ; pour l’emploi privé, salariés du privé, hors salariés des particuliers employeurs.</t>
  </si>
  <si>
    <t>Salariés en activité partielle</t>
  </si>
  <si>
    <t>Salariés du privé</t>
  </si>
  <si>
    <t>Au moins une heure en 2020</t>
  </si>
  <si>
    <t>Au moins une heure en 2021</t>
  </si>
  <si>
    <t>Salariés (en millions)</t>
  </si>
  <si>
    <t>Sexe</t>
  </si>
  <si>
    <t>Homme</t>
  </si>
  <si>
    <t>Femme</t>
  </si>
  <si>
    <t>Information indisponible</t>
  </si>
  <si>
    <t>Age</t>
  </si>
  <si>
    <t>Moins de 25 ans</t>
  </si>
  <si>
    <t>Entre 25 et 49 ans</t>
  </si>
  <si>
    <t>50 ans ou plus</t>
  </si>
  <si>
    <t>Catégorie socioprofessionnelle</t>
  </si>
  <si>
    <t>Ouvrier</t>
  </si>
  <si>
    <t>Employé, technicien, agent de maîtrise</t>
  </si>
  <si>
    <t>Cadre</t>
  </si>
  <si>
    <t>Apprenti</t>
  </si>
  <si>
    <t>Autre</t>
  </si>
  <si>
    <t>Observation</t>
  </si>
  <si>
    <t>Les informations relatives au sexe et à l’âge sont indisponibles dans des proportions marginales, ainsi les totaux peuvent ne pas sommer à 100%.</t>
  </si>
  <si>
    <t>52% des salariés mis au moins une heure en activité partielle en 2021 étaient des hommes contre 55% des salariés du privé.</t>
  </si>
  <si>
    <t>PAGE 27 - LES DÉPENSES D’ACTIVITÉ PARTIELLE SUIVENT LES ÉVOLUTIONS DU PIB</t>
  </si>
  <si>
    <t>Pour le PIB, Insee, les pertes mensuelles d’activité sont calculées par rapport au niveau avant crise (i.e. 4e trimestre 2019) à partir des données trimestrielles et des notes de conjoncture de l’Insee ; pour les dépenses d’activité partielle, ASP, Extranet activité partielle, pour janvier et février 2020, données d’indemnisation au niveau des salariés - extraction du 30 juillet 2022, à partir de mars 2020, données d’indemnisation (activité partielle de droit commun et activité partielle de longue durée - APLD) agrégées au niveau des établissements - extraction du 22 septembre 2022, retraitées des doublons et ayant bénéficié d’une validation de la part de l’administration (demande d’indemnisation validée, paiement effectué, demandé ou invalidé, ordre de reversement émis ou à émettre), hors particuliers employeurs ; calculs Unédic.</t>
  </si>
  <si>
    <t>Dépenses totales d'activité partielle 
(Etat + Unédic)</t>
  </si>
  <si>
    <t>Dépenses Unédic d'activité partielle</t>
  </si>
  <si>
    <t>Perte d'activité en % (estimation)</t>
  </si>
  <si>
    <t>PAGE 28 - DÉTAILS DES DEMANDES D’INDEMNISATION D’ACTIVITÉ PARTIELLE</t>
  </si>
  <si>
    <t>ASP, Extranet activité partielle, pour janvier et février 2020, données d’indemnisation au niveau des salariés - extraction du 30 juillet 2022, pour mars 2020 à juillet 2022, données d’indemnisation agrégées au niveau des établissements - extraction du 22
septembre 2022, calculs Unédic.</t>
  </si>
  <si>
    <t>Demandes d’indemnisation (activité partielle de droit commun et activité partielle de longue durée - APLD) retraitées des doublons et ayant bénéficié d’une validation de la part de l’administration (demande d’indemnisation validée, paiement effectué, demandé ou invalidé, ordre de reversement émis ou à émettre), hors particuliers employeurs.</t>
  </si>
  <si>
    <t>Nombre de salariés en activité partielle</t>
  </si>
  <si>
    <t>Nombre d’heures indemnisées d’activité partielle</t>
  </si>
  <si>
    <t>Nombre d’établissements ayant effectués une demande d’indemnisation</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</si>
  <si>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</si>
  <si>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</si>
  <si>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</si>
  <si>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</si>
  <si>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</si>
  <si>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</si>
  <si>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</si>
  <si>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</si>
  <si>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</si>
  <si>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</si>
  <si>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</si>
  <si>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</si>
  <si>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</si>
  <si>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</si>
  <si>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</si>
  <si>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</si>
  <si>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</si>
  <si>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</si>
  <si>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</si>
  <si>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</si>
  <si>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</si>
  <si>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</si>
  <si>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</si>
  <si>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</si>
  <si>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</si>
  <si>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</si>
  <si>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</si>
  <si>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</si>
  <si>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</si>
  <si>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</si>
  <si>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</si>
  <si>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Les résultats ne sont pas stabilisés pour les derniers mois présentés car la montée en charge est toujours en cours.</t>
  </si>
  <si>
    <t>Acoss, données à fin 2019; calculs Unédic.</t>
  </si>
  <si>
    <t>voir sous les tableaux</t>
  </si>
  <si>
    <t>PAGE 29 - RECOURS À L’ACTIVITÉ PARTIELLE PAR TAILLE D’ÉTABLISSEMENT EN 2021</t>
  </si>
  <si>
    <t>Taille d'établissement</t>
  </si>
  <si>
    <t>Focus avril 2020</t>
  </si>
  <si>
    <t>Moyenne année 2020</t>
  </si>
  <si>
    <t>Moyenne année 2021</t>
  </si>
  <si>
    <t>Moins de 20 salariés</t>
  </si>
  <si>
    <t>Entre 20 et 49 salariés</t>
  </si>
  <si>
    <t>Entre 50 et 249 salariés</t>
  </si>
  <si>
    <t>Entre 250 et 499 salariés</t>
  </si>
  <si>
    <t>500 salariés ou plus</t>
  </si>
  <si>
    <t>Ensemble des établissements</t>
  </si>
  <si>
    <t>ASP, Extranet activité partielle, pour janvier et février 2020, données d’indemnisation au niveau des salariés - extraction du 30 juillet 2022, pour mars 2020 à décembre 2021, données d’indemnisation agrégées au niveau des établissements - extraction du 1er août 2022, Acoss pour les effectifs salariés du secteur privé fin 2019 ; calculs Unédic.</t>
  </si>
  <si>
    <t>Demandes d’indemnisation d’activité partielle (activité partielle de droit commun et activité partielle de longue durée - APLD) retraitées des doublons et ayant bénéficié d’une validation de la part de l’administration (demande d’indemnisation validée, paiement effectué, demandé ou invalidé, ordre de reversement émis ou à émettre), hors agriculture, particuliers employeurs et activités extraterritoriales.</t>
  </si>
  <si>
    <t>En moyenne, en 2021, 8 % des salariés ont été mis en activité partielle par mois dans les établissements de moins de 20 salariés contre 20 % en moyenne en 2020 et 56% au pic de la crise en avril 2020. Par ailleurs, en 2019, 35 % des salariés du privé travaillent dans des établissements de moins de 20 salariés, ces établissements représentant 91% de l’ensemble des établissements du privé.</t>
  </si>
  <si>
    <t>Part</t>
  </si>
  <si>
    <t>Ensemble</t>
  </si>
  <si>
    <t>Acoss, répartition du nombre d’établissements du privé fin 2019 par taille d’établissement ; calculs Unédic</t>
  </si>
  <si>
    <t>Salariés du privé hors agriculture, particuliers employeurs, activités extraterritoriales et établissements non domiciliés en France.</t>
  </si>
  <si>
    <t>Réparation des salariés par taille d’établissement</t>
  </si>
  <si>
    <t>Répartition des établissements par taille</t>
  </si>
  <si>
    <t>Répartition des salariés par taille d’établissement</t>
  </si>
  <si>
    <t>PAGE 30 - COÛT MOYEN D’UNE HEURE D’ACTIVITÉ PARTIELLE PAR TAILLE D’ÉTABLISSEMENT (EN €)</t>
  </si>
  <si>
    <t>€</t>
  </si>
  <si>
    <t>ASP, Extranet activité partielle - extraction du 1er août 2022 ; calculs Unédic.</t>
  </si>
  <si>
    <t>En 2021 le coût moyen d’une heure d’activité partielle pour un établissement de moins de 20 salariés représentait 9,5€.</t>
  </si>
  <si>
    <t>AZ : Agriculture, sylviculture, pêche</t>
  </si>
  <si>
    <t>C1 : Fabrication de denrées alimentaires, de boissons et de produits à base de tabac</t>
  </si>
  <si>
    <t>C2 : Cokéfaction et raffinage</t>
  </si>
  <si>
    <t>C3 : Fabrication d'équipements électriques, électroniques, informatiques, fabrication de machines</t>
  </si>
  <si>
    <t>C4 : Fabrication de matériels de transport</t>
  </si>
  <si>
    <t>C5 : Fabrication d'autres produits industriels</t>
  </si>
  <si>
    <t>DE : Industries extractives, énergie, eau, gestion des déchets et dépollution</t>
  </si>
  <si>
    <t>FZ : Construction</t>
  </si>
  <si>
    <t>GZ : Commerce, réparation d'automobiles et de motocycles</t>
  </si>
  <si>
    <t>HZ : Transports et entreposage</t>
  </si>
  <si>
    <t>IZ : Hébergement et restauration</t>
  </si>
  <si>
    <t>JZ : Information et communication</t>
  </si>
  <si>
    <t>KZ : Activités financières et d'assurance</t>
  </si>
  <si>
    <t>LZ : Activités immobilières</t>
  </si>
  <si>
    <t>MN : Activités scientifiques et techniques, services administratifs et de soutien</t>
  </si>
  <si>
    <t>OQ :  Enseignement, santé humaine et action sociale</t>
  </si>
  <si>
    <t>RU : Autres activités de services</t>
  </si>
  <si>
    <t>Tous secteurs</t>
  </si>
  <si>
    <t>ASP, Extranet activité partielle, pour janvier et février 2020, données d’indemnisation au niveau des salariés - extraction du 30 juillet 2022, pour mars 2020 à décembre 2021, données d’indemnisation agrégées au niveau des établissements - extraction du 1er août 2022, Acoss pour les effectifs salariés du secteur privé au T1-2020 (sauf pour l’agriculture : effectifs salariés du privé estimations au T1-2020, Insee, Dares, Acoss) ; calculs Unédic.</t>
  </si>
  <si>
    <t>Demandes d’indemnisation (activité partielle de droit commun et activité partielle de longue durée - APLD) retraitées des doublons et ayant bénéficié d’une validation de la part de l’administration (demande d’indemnisation validée, paiement effectué, demandé ou invalidé, ordre de reversement émis ou à émettre), hors particuliers employeurs et activités extraterritoriales.</t>
  </si>
  <si>
    <t>En moyenne, en 2021, 33 % des salariés du secteur hébergement-restauration ont été mis au moins une heure en activité partielle par mois contre 47 % en 2020 et 86 % en avril 2020 qui est le mois de plus forte utilisation d’activité partielle. Par ailleurs, 6 % des salariés du privé travaillent dans le secteur de hébergement-restauration.</t>
  </si>
  <si>
    <t>PAGE 31 - RECOURS À L’ACTIVITÉ PARTIELLE PAR SECTEUR D’ACTIVITÉ EN 2021</t>
  </si>
  <si>
    <t>Répartition des salariés du privé de l'économie française par secteur</t>
  </si>
  <si>
    <t>PAGE 32 - COÛT MOYEN D’UNE HEURE D’ACTIVITÉ PARTIELLE PAR SECTEUR D’ACTIVITÉ EN 2021 (EN €)</t>
  </si>
  <si>
    <t>Ensemble des secteurs</t>
  </si>
  <si>
    <t>ASP, Extranet activité partielle, pour janvier et février 2020, données d’indemnisation au niveau des salariés - extraction du 30 juillet 2022, pour mars 2020 à juillet 2022, données d’indemnisation agrégées au niveau des établissements - extraction du 22 septembre 2022, calculs Unédic.</t>
  </si>
  <si>
    <t>Le coût horaire est calculé en divisant le coût global de l’activité partielle par le nombre d’heures chômées.</t>
  </si>
  <si>
    <t>En 2021, le coût moyen d’une heure d’activité partielle pour le secteur d’activité « cokéfaction et raffinage » était de 13,9€.</t>
  </si>
  <si>
    <t>PAGE 33 - CARACTÉRISTIQUES MOYENNES DES SALARIÉS EN ACTIVITÉ PARTIELLE SELON LE TYPE DE DISPOSITIF (EN %)</t>
  </si>
  <si>
    <t>Juillet 2020 - Décembre 2020</t>
  </si>
  <si>
    <t>Janvier 2021 - Décembre 2021</t>
  </si>
  <si>
    <t>Activité partielle de longue durée</t>
  </si>
  <si>
    <t>Activité partielle de droit commun</t>
  </si>
  <si>
    <t>ASP, Extranet Activité partielle, données hebdomadaires - extraction du 30 juillet 2022, calculs Unédic.</t>
  </si>
  <si>
    <t>Demandes d’indemnisation au niveau des salariés, hors particuliers employeurs.</t>
  </si>
  <si>
    <t>Les informations relatives au sexe et à l’âge sont indisponibles dans des proportions marginales.</t>
  </si>
  <si>
    <t>En moyenne, 72% des salariés mis en APLD entre juillet 2020 et décembre 2020 sont des hommes contre 54 % des salariés en activité partielle de droit commun.</t>
  </si>
  <si>
    <t>%</t>
  </si>
  <si>
    <t>Nombre de salariés en AP</t>
  </si>
  <si>
    <t>Nombre de salariés en APLD</t>
  </si>
  <si>
    <t>Part salariés en APLD dans l'ensemble des salariés en activité partielle</t>
  </si>
  <si>
    <t>Dépenses totales d'AP 
(Etat + Unédic)</t>
  </si>
  <si>
    <t>Dépenses totales d'APLD 
(Etat + Unédic)</t>
  </si>
  <si>
    <t>Part dépenses d'APLD dans l'ensemble des dépenses d'activité partielle</t>
  </si>
  <si>
    <t>ASP, Extranet activité partielle, données d’indemnisation agrégées au niveau des établissements - extraction du 22 septembre 2022, calculs Unédic.</t>
  </si>
  <si>
    <t>les résultats ne sont pas stabilisés pour les derniers mois présentés car la montée en charge est toujours en cours</t>
  </si>
  <si>
    <t xml:space="preserve"> En avril 2021, environ 270 000 salariés étaient en activité partielle de longue durée, soit 10% des 2,7 millions en activité partielle.</t>
  </si>
  <si>
    <t>Demandes d’indemnisation (relatives à une demande d’autorisation préalable d’activité partielle de longue durée validée par l’administration) retraitées des doublons et ayant bénéficié d’une validation de la part de l’administration (demande d’indemnisation validée, paiement effectué, demandé ou invalidé, ordre de reversement émis ou à émettre), hors particuliers employeurs.</t>
  </si>
  <si>
    <t>PAGE 34 - DÉTAIL DES DEMANDES D’INDEMNISATION D’ACTIVITÉ PARTIELLE DE LONGUE DURÉE</t>
  </si>
  <si>
    <t>PAGE 37 - PROFIL DES ALLOCATAIRES INDEMNISÉS</t>
  </si>
  <si>
    <t>Allocataires indemnisés</t>
  </si>
  <si>
    <t>Population active</t>
  </si>
  <si>
    <t>Moins de 20 ans</t>
  </si>
  <si>
    <t>20 à 24 ans</t>
  </si>
  <si>
    <t>25 à 29 ans</t>
  </si>
  <si>
    <t>30 à 34 ans</t>
  </si>
  <si>
    <t>35 à 39 ans</t>
  </si>
  <si>
    <t>40 à 44 ans</t>
  </si>
  <si>
    <t>45 à 49 ans</t>
  </si>
  <si>
    <t>50 à 54 ans</t>
  </si>
  <si>
    <t>55 à 59 ans</t>
  </si>
  <si>
    <t>60 à 64 ans</t>
  </si>
  <si>
    <t>65 ans et plus</t>
  </si>
  <si>
    <t>Diplôme</t>
  </si>
  <si>
    <t>Inférieur au bac</t>
  </si>
  <si>
    <t>Bac ou études supérieures</t>
  </si>
  <si>
    <t>Fichier national des allocataires, Unédic ; Insee, enquête Emploi.</t>
  </si>
  <si>
    <t>Allocataires en cours d’indemnisation par l’Assurance chômage en fin de mois, moyenne sur 2021, ARE, ARE-F, CSP, France entière ; France hors Mayotte, population active 2021.</t>
  </si>
  <si>
    <t>PAGE 38 - CERTAINS ALLOCATAIRES INDEMNISÉS SONT DÉJÀ EN EMPLOI</t>
  </si>
  <si>
    <t>Année</t>
  </si>
  <si>
    <t>% ayant travaillé</t>
  </si>
  <si>
    <t>% n'ayant pas travaillé</t>
  </si>
  <si>
    <t>Allocataires ayant un droit ouvert au titre de l’ARE, l’ASP, l’ATI, l’AREP ou une allocation antérieure.</t>
  </si>
  <si>
    <t>Moyenne mensuelle du nombre d'allocataires indemnisés</t>
  </si>
  <si>
    <t>Indemnisation mensuelle moyenne</t>
  </si>
  <si>
    <t>Allocataires ayant travaillé</t>
  </si>
  <si>
    <t>Allocataires n'ayant pas travaillé</t>
  </si>
  <si>
    <t>Indemnisation</t>
  </si>
  <si>
    <t>Salaire</t>
  </si>
  <si>
    <t>Montant mensuel net de l'indemnisation versée</t>
  </si>
  <si>
    <t>Fichier national des allocataires (FNA).</t>
  </si>
  <si>
    <t>-</t>
  </si>
  <si>
    <t>PAGE 39 - DISPERSION DES INDEMNISATIONS ET DU TAUX DE REMPLACEMENT</t>
  </si>
  <si>
    <t>Indemnisations mensuelles nettes versées en 2021</t>
  </si>
  <si>
    <t>Taux de remplacement net en 2021</t>
  </si>
  <si>
    <t>D1</t>
  </si>
  <si>
    <t>D2</t>
  </si>
  <si>
    <t>D3</t>
  </si>
  <si>
    <t>D4</t>
  </si>
  <si>
    <t>D5</t>
  </si>
  <si>
    <t>D6</t>
  </si>
  <si>
    <t>D7</t>
  </si>
  <si>
    <t>D8</t>
  </si>
  <si>
    <t>D9</t>
  </si>
  <si>
    <t>20 % des indemnisations mensuelles nettes versées sont inférieures à 500€ en 2021.</t>
  </si>
  <si>
    <t>allocataires indemnisés (qui travaillent ou non) en ARE, ARE-F, ASP ou ATI, en 2020. La population des indemnisés comportent des allocataires qui ne travaillent pas, mais aussi des allocataires qui cumulent l’allocation chômage avec un salaire donc voyant leur indemnisation revue à la baisse.</t>
  </si>
  <si>
    <t>FNA, données brutes à fin octobre 2021 et INSEE sur le seuil de pauvreté et le niveau de vie médian des personnes pauvres.</t>
  </si>
  <si>
    <t>allocataires en cours d’indemnisation en ARE ou ARE-F au 31 décembre 2020, hors intermittents du spectacle.</t>
  </si>
  <si>
    <t>20 % des taux de remplacement nets sont inférieurs à 69%.</t>
  </si>
  <si>
    <t>Définition</t>
  </si>
  <si>
    <t>on appelle «taux de remplacement», la part du salaire perdu que représente l’allocation chômage.</t>
  </si>
  <si>
    <t>Cacul</t>
  </si>
  <si>
    <t>on calcule le taux de remplacement net en rapportant l’allocation journalière nette au salaire journalier de référence net (= 0,78 * salaire journalier de référence brut).</t>
  </si>
  <si>
    <t>Dispersion des indemnisations</t>
  </si>
  <si>
    <t>Dispersion du taux de remplacement</t>
  </si>
  <si>
    <t>Indicateurs de pauvreté</t>
  </si>
  <si>
    <t>Insee-DGFiP-Cnaf-Cnav-CCMSA, enquêtes Statistiques sur les ressources et conditions de vie (SRCV-SILC) 2020 et 2021.</t>
  </si>
  <si>
    <t>France métropolitaine, personnes vivant dans un ménage dont le revenu déclaré est positif ou nul et dont la personne de référence n’est pas étudiante.</t>
  </si>
  <si>
    <t>Seuil de pauvreté (en euros 2020/mois)</t>
  </si>
  <si>
    <t>Niveau de vie médian des personnes pauvres (en euros 2020/mois)</t>
  </si>
  <si>
    <t>PAGE 40 - UN RETOUR À LA DYNAMIQUE OBSERVÉE AVANT CRISE</t>
  </si>
  <si>
    <t>Données brutes du Fichier national des allocataires.</t>
  </si>
  <si>
    <t>Mois</t>
  </si>
  <si>
    <t>Indemnisé ayant travaillé</t>
  </si>
  <si>
    <t>Indemnisé n'ayant pas travaillé</t>
  </si>
  <si>
    <t>Non indemnisé ayant travaillé</t>
  </si>
  <si>
    <t>Non indemnisé n'ayant pas travaillé</t>
  </si>
  <si>
    <t>Allocataires non indemnisés</t>
  </si>
  <si>
    <t>Bénéficiaires de l'Assurance chômage</t>
  </si>
  <si>
    <t>PAGE 43 - DES EFFORTS POUR LA FORMATION DE PLUS EN PLUS IMPORTANTS</t>
  </si>
  <si>
    <t>Fichier national des allocataires.</t>
  </si>
  <si>
    <t>Note</t>
  </si>
  <si>
    <t>les allocataires non indemnisés représentent moins de 2% des allocataires de l’ARE-F.</t>
  </si>
  <si>
    <t>Nombre d'allocataires de l'ARE-F</t>
  </si>
  <si>
    <t>Allocataires de l’ARE-F en fin de mois.</t>
  </si>
  <si>
    <t>PAGE 44 - PROFIL DES BÉNÉFICIAIRES DE L’ARE-F À FIN 2021</t>
  </si>
  <si>
    <t xml:space="preserve">Profil des bénéficiaires de l'AREF </t>
  </si>
  <si>
    <t>fin décembre 2019</t>
  </si>
  <si>
    <t>fin décembre 2020</t>
  </si>
  <si>
    <t>fin décembre 2021</t>
  </si>
  <si>
    <t>Genre</t>
  </si>
  <si>
    <t>Âge</t>
  </si>
  <si>
    <t>De 25 à 34 ans</t>
  </si>
  <si>
    <t>De 35 à 44 ans</t>
  </si>
  <si>
    <t>De 45 à 54 ans</t>
  </si>
  <si>
    <t>55 ans et plus</t>
  </si>
  <si>
    <t>Inférieur au BAC</t>
  </si>
  <si>
    <t>Bac</t>
  </si>
  <si>
    <t>Post Bac</t>
  </si>
  <si>
    <t>Motif d'inscription</t>
  </si>
  <si>
    <t>Départ volontaire</t>
  </si>
  <si>
    <t>Fin de contrat</t>
  </si>
  <si>
    <t>Licenciement</t>
  </si>
  <si>
    <t>Rupture d'un commun accord</t>
  </si>
  <si>
    <t>France entière.</t>
  </si>
  <si>
    <t>Pôle emploi (Fichier historique, SISP) / Acoss-CCMSA (DPAE)/ Données produites à partir du fichier des sortants de formation de Pôle emploi (pour le repérage des sortants de formation) et du Fichier Historique Administratif (FHA) et des déclarations préalables à l’embauche (DPAE) pour l’identification des reprises d’emploi. Taux d’accès à l’emploi dans les six mois suivant la fin d’une formation (demandeurs d’emploi inscrits à Pôle emploi) - France entière - Sortants de formation de Janvier 2020 à Décembre 2021 - Données brutes.</t>
  </si>
  <si>
    <t>Formations prescrites par Pôle emploi.</t>
  </si>
  <si>
    <t>Taux d'accès à l'emploi</t>
  </si>
  <si>
    <t>Le taux d’accès à l’emploi permet de prendre en compte l’ensemble des formations suivies par les demandeurs d’emploi et de mesurer l’efficacité de celles-ci au regard du retour à l’emploi.</t>
  </si>
  <si>
    <t>PAGE 45 - TAUX D’ACCÈS À L’EMPLOI SIX MOIS APRÈS LA FIN D’UNE FORMATION</t>
  </si>
  <si>
    <t>PAGE 46 - NOMBRE D’ENTRÉES EN FORMATION TOUS FINANCEURS</t>
  </si>
  <si>
    <t>Fichiers national des allocataires.</t>
  </si>
  <si>
    <t>Ensemble des formations suivies en 2020 et 2021 par les demandeurs d’emploi inscrits à Pôle emploi (tous financeurs).</t>
  </si>
  <si>
    <t>Objectif</t>
  </si>
  <si>
    <t>2014</t>
  </si>
  <si>
    <t>2015</t>
  </si>
  <si>
    <t>2016</t>
  </si>
  <si>
    <t>2017</t>
  </si>
  <si>
    <t>2018</t>
  </si>
  <si>
    <t>2019</t>
  </si>
  <si>
    <t>2020</t>
  </si>
  <si>
    <t>2021</t>
  </si>
  <si>
    <t>AFPR / POE</t>
  </si>
  <si>
    <t>Certification</t>
  </si>
  <si>
    <t>Perfectionnement</t>
  </si>
  <si>
    <t>Professionnalisation</t>
  </si>
  <si>
    <t>Projet professionnel</t>
  </si>
  <si>
    <t>Préparation à la qualification</t>
  </si>
  <si>
    <t>Remise à niveau</t>
  </si>
  <si>
    <t>Création d'entreprise</t>
  </si>
  <si>
    <t>PAGE 55 - LES INDICATEURS D'IMPACT DE L'UNÉDIC</t>
  </si>
  <si>
    <t>Impact</t>
  </si>
  <si>
    <t>Indicateur</t>
  </si>
  <si>
    <t>EUR</t>
  </si>
  <si>
    <t>Nombre de licenciement économiques</t>
  </si>
  <si>
    <t>Nombre de personnes inscrites à Pôle emploi ayant retrouvé un emploi</t>
  </si>
  <si>
    <t>4,3 millions</t>
  </si>
  <si>
    <t>4,1 millions</t>
  </si>
  <si>
    <t>4,4 millions</t>
  </si>
  <si>
    <t>Nombre de bénéficiaires de points retraites via le financement Unédic</t>
  </si>
  <si>
    <t>5,5 millions</t>
  </si>
  <si>
    <t>5,6 millions</t>
  </si>
  <si>
    <t>Taux de satisfaction des demandeurs d'emploi de leur accompagnement par Pôle emploi</t>
  </si>
  <si>
    <t>Taux d'accès à l'emploi dans les six mois suivant la fin d’une formation</t>
  </si>
  <si>
    <t>Unédic - DFC et DEA.</t>
  </si>
  <si>
    <t>Unédic.</t>
  </si>
  <si>
    <t>Unédic - DFC.</t>
  </si>
  <si>
    <t>Unédic - DFC ; Natixis.</t>
  </si>
  <si>
    <t>voir dans les différents tableaux.</t>
  </si>
  <si>
    <t>Ces données sont présentées dans le Rapport d'allocation et d'impact - Emissions sociales 2021 de l'Unédic. Elles informent sur différents aspects de l'activité de l'Unédic, et notamment les émissions Social Bond réalisées dans le cadre des plans de financement annuels. Les tableaux et graphiques figurant dans ce document sont présentés dans des feuilles correspondant aux pages du Rapport.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</si>
</sst>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0\ &quot;€&quot;;\-#,##0\ &quot;€&quot;"/>
    <numFmt numFmtId="43" formatCode="_-* #,##0.00_-;\-* #,##0.00_-;_-* &quot;-&quot;??_-;_-@_-"/>
    <numFmt numFmtId="164" formatCode="#,##0.0,,,"/>
    <numFmt numFmtId="165" formatCode="0.000%"/>
    <numFmt numFmtId="166" formatCode="_-* #,##0_-;\-* #,##0_-;_-* &quot;-&quot;??_-;_-@_-"/>
    <numFmt numFmtId="167" formatCode="#,##0.00\ &quot;€&quot;"/>
    <numFmt numFmtId="168" formatCode="#,##0\ &quot;€&quot;"/>
    <numFmt numFmtId="169" formatCode="0.0%"/>
    <numFmt numFmtId="170" formatCode="0.0"/>
    <numFmt numFmtId="171" formatCode="[$-40C]mmm\-yy;@"/>
    <numFmt numFmtId="172" formatCode="#,##0.0\ &quot;€&quot;"/>
  </numFmts>
  <fonts count="62"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tint="0.249977111117893"/>
      <name val="Source Serif Pro"/>
      <family val="1"/>
    </font>
    <font>
      <sz val="11"/>
      <color theme="1" tint="0.249977111117893"/>
      <name val="Source Serif Pro"/>
      <family val="1"/>
    </font>
    <font>
      <b/>
      <sz val="10"/>
      <color theme="5"/>
      <name val="Montserrat"/>
    </font>
    <font>
      <b/>
      <sz val="9"/>
      <color theme="1" tint="0.249977111117893"/>
      <name val="Source Serif Pro"/>
      <family val="1"/>
    </font>
    <font>
      <b/>
      <sz val="11"/>
      <color theme="0"/>
      <name val="Calibri"/>
      <family val="2"/>
      <scheme val="minor"/>
    </font>
    <font>
      <sz val="10"/>
      <name val="Garamond"/>
      <family val="1"/>
    </font>
    <font>
      <sz val="10"/>
      <name val="Garamond"/>
      <family val="1"/>
    </font>
    <font>
      <u/>
      <sz val="10"/>
      <color indexed="12"/>
      <name val="Garamond"/>
      <family val="1"/>
    </font>
    <font>
      <sz val="11"/>
      <color rgb="FF000000"/>
      <name val="Calibri"/>
      <family val="2"/>
      <scheme val="minor"/>
    </font>
    <font>
      <sz val="11"/>
      <color theme="0"/>
      <name val="Calibri"/>
      <family val="2"/>
      <scheme val="minor"/>
    </font>
    <font>
      <b/>
      <sz val="11"/>
      <color rgb="FF000000"/>
      <name val="Calibri"/>
      <family val="2"/>
      <scheme val="minor"/>
    </font>
    <font>
      <b/>
      <sz val="1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color rgb="FFFFFFFF"/>
      <name val="Calibri"/>
      <family val="2"/>
    </font>
    <font>
      <b/>
      <i/>
      <sz val="11"/>
      <color rgb="FFFFFFFF"/>
      <name val="Calibri"/>
      <family val="2"/>
    </font>
    <font>
      <b/>
      <sz val="11"/>
      <color rgb="FF000000"/>
      <name val="Calibri"/>
      <family val="2"/>
    </font>
    <font>
      <sz val="11"/>
      <color rgb="FF000000"/>
      <name val="Calibri"/>
      <family val="2"/>
    </font>
    <font>
      <i/>
      <sz val="11"/>
      <color rgb="FF000000"/>
      <name val="Calibri"/>
      <family val="2"/>
    </font>
    <font>
      <sz val="11"/>
      <name val="Calibri"/>
      <family val="2"/>
    </font>
    <font>
      <b/>
      <i/>
      <sz val="11"/>
      <color rgb="FF000000"/>
      <name val="Calibri"/>
      <family val="2"/>
    </font>
    <font>
      <sz val="9"/>
      <color theme="1"/>
      <name val="Calibri"/>
      <family val="2"/>
      <scheme val="minor"/>
    </font>
    <font>
      <sz val="10"/>
      <color theme="1" tint="0.249977111117893"/>
      <name val="Source Serif Pro"/>
      <family val="1"/>
    </font>
    <font>
      <b/>
      <sz val="10"/>
      <color theme="1" tint="0.249977111117893"/>
      <name val="Source Serif Pro"/>
      <family val="1"/>
    </font>
    <font>
      <sz val="10"/>
      <color theme="1"/>
      <name val="Source Serif Pro"/>
      <family val="1"/>
    </font>
    <font>
      <b/>
      <sz val="10"/>
      <color theme="1"/>
      <name val="Source Serif Pro"/>
      <family val="1"/>
    </font>
    <font>
      <sz val="10"/>
      <color rgb="FF000000"/>
      <name val="Source Serif Pro"/>
      <family val="1"/>
    </font>
    <font>
      <sz val="11"/>
      <color theme="1"/>
      <name val="Source Serif Pro"/>
      <family val="1"/>
    </font>
    <font>
      <b/>
      <sz val="11"/>
      <color rgb="FFFF0000"/>
      <name val="Calibri"/>
      <family val="2"/>
      <scheme val="minor"/>
    </font>
    <font>
      <i/>
      <sz val="11"/>
      <color rgb="FF000000"/>
      <name val="Calibri"/>
      <family val="2"/>
      <scheme val="minor"/>
    </font>
    <font>
      <i/>
      <sz val="11"/>
      <name val="Calibri"/>
      <family val="2"/>
      <scheme val="minor"/>
    </font>
    <font>
      <b/>
      <sz val="11"/>
      <color rgb="FF000000"/>
      <name val="Source Serif Pro"/>
      <family val="1"/>
    </font>
    <font>
      <sz val="11"/>
      <color rgb="FF000000"/>
      <name val="Source Serif Pro"/>
      <family val="1"/>
    </font>
    <font>
      <b/>
      <sz val="11"/>
      <name val="Calibri"/>
      <family val="2"/>
    </font>
    <font>
      <b/>
      <sz val="12"/>
      <color theme="1"/>
      <name val="Source Serif Pro"/>
      <family val="1"/>
    </font>
    <font>
      <b/>
      <sz val="10"/>
      <color rgb="FF000000"/>
      <name val="Source Serif Pro"/>
      <family val="1"/>
    </font>
    <font>
      <b/>
      <i/>
      <u/>
      <sz val="11"/>
      <color theme="1"/>
      <name val="Calibri"/>
      <family val="2"/>
      <scheme val="minor"/>
    </font>
    <font>
      <sz val="9"/>
      <color rgb="FF000000"/>
      <name val="Calibri"/>
      <family val="2"/>
      <scheme val="minor"/>
    </font>
    <font>
      <b/>
      <sz val="9"/>
      <color rgb="FF000000"/>
      <name val="Calibri"/>
      <family val="2"/>
      <scheme val="minor"/>
    </font>
    <font>
      <b/>
      <sz val="9"/>
      <color theme="1" tint="0.249977111117893"/>
      <name val="Calibri"/>
      <family val="2"/>
      <scheme val="minor"/>
    </font>
    <font>
      <b/>
      <sz val="9"/>
      <color theme="0"/>
      <name val="Calibri"/>
      <family val="2"/>
      <scheme val="minor"/>
    </font>
    <font>
      <b/>
      <sz val="10"/>
      <color theme="1" tint="0.249977111117893"/>
      <name val="Calibri"/>
      <family val="2"/>
      <scheme val="minor"/>
    </font>
    <font>
      <b/>
      <sz val="10"/>
      <color theme="0"/>
      <name val="Calibri"/>
      <family val="2"/>
      <scheme val="minor"/>
    </font>
    <font>
      <sz val="10"/>
      <color theme="1"/>
      <name val="Calibri"/>
      <family val="2"/>
      <scheme val="minor"/>
    </font>
    <font>
      <sz val="8"/>
      <color theme="1"/>
      <name val="Calibri"/>
      <family val="2"/>
      <scheme val="minor"/>
    </font>
    <font>
      <sz val="10"/>
      <color rgb="FF000000"/>
      <name val="Calibri"/>
      <family val="2"/>
      <scheme val="minor"/>
    </font>
    <font>
      <sz val="10"/>
      <name val="Calibri"/>
      <family val="2"/>
      <scheme val="minor"/>
    </font>
    <font>
      <sz val="9"/>
      <name val="Calibri"/>
      <family val="2"/>
      <scheme val="minor"/>
    </font>
    <font>
      <b/>
      <sz val="9"/>
      <color rgb="FFFFFFFF"/>
      <name val="Calibri"/>
      <family val="2"/>
      <scheme val="minor"/>
    </font>
    <font>
      <b/>
      <i/>
      <sz val="9"/>
      <color rgb="FFFFFFFF"/>
      <name val="Calibri"/>
      <family val="2"/>
      <scheme val="minor"/>
    </font>
    <font>
      <i/>
      <sz val="9"/>
      <color rgb="FF000000"/>
      <name val="Calibri"/>
      <family val="2"/>
      <scheme val="minor"/>
    </font>
    <font>
      <b/>
      <i/>
      <sz val="9"/>
      <color rgb="FF000000"/>
      <name val="Calibri"/>
      <family val="2"/>
      <scheme val="minor"/>
    </font>
    <font>
      <u/>
      <sz val="11"/>
      <color theme="10"/>
      <name val="Source Serif Pro"/>
      <family val="1"/>
    </font>
  </fonts>
  <fills count="21">
    <fill>
      <patternFill patternType="none"/>
    </fill>
    <fill>
      <patternFill patternType="gray125"/>
    </fill>
    <fill>
      <patternFill patternType="solid">
        <fgColor theme="3" tint="0.79998168889431442"/>
        <bgColor indexed="64"/>
      </patternFill>
    </fill>
    <fill>
      <patternFill patternType="solid">
        <fgColor rgb="FFA5A5A5"/>
      </patternFill>
    </fill>
    <fill>
      <patternFill patternType="solid">
        <fgColor indexed="42"/>
      </patternFill>
    </fill>
    <fill>
      <patternFill patternType="solid">
        <fgColor rgb="FF7030A0"/>
        <bgColor indexed="64"/>
      </patternFill>
    </fill>
    <fill>
      <patternFill patternType="solid">
        <fgColor rgb="FF203764"/>
        <bgColor rgb="FF000000"/>
      </patternFill>
    </fill>
    <fill>
      <patternFill patternType="solid">
        <fgColor rgb="FFED7D31"/>
        <bgColor rgb="FF000000"/>
      </patternFill>
    </fill>
    <fill>
      <patternFill patternType="solid">
        <fgColor rgb="FFB85410"/>
        <bgColor rgb="FF000000"/>
      </patternFill>
    </fill>
    <fill>
      <patternFill patternType="solid">
        <fgColor rgb="FFDDEBF7"/>
        <bgColor rgb="FF000000"/>
      </patternFill>
    </fill>
    <fill>
      <patternFill patternType="solid">
        <fgColor rgb="FFFCE4D6"/>
        <bgColor rgb="FF000000"/>
      </patternFill>
    </fill>
    <fill>
      <patternFill patternType="solid">
        <fgColor rgb="FFF7C7A7"/>
        <bgColor rgb="FF000000"/>
      </patternFill>
    </fill>
    <fill>
      <patternFill patternType="solid">
        <fgColor rgb="FFBDD7EE"/>
        <bgColor rgb="FF000000"/>
      </patternFill>
    </fill>
    <fill>
      <patternFill patternType="solid">
        <fgColor rgb="FFF8CBAD"/>
        <bgColor rgb="FF000000"/>
      </patternFill>
    </fill>
    <fill>
      <patternFill patternType="solid">
        <fgColor rgb="FFF4B084"/>
        <bgColor rgb="FF000000"/>
      </patternFill>
    </fill>
    <fill>
      <patternFill patternType="solid">
        <fgColor rgb="FF833C0C"/>
        <bgColor rgb="FF000000"/>
      </patternFill>
    </fill>
    <fill>
      <patternFill patternType="solid">
        <fgColor theme="0"/>
        <bgColor indexed="64"/>
      </patternFill>
    </fill>
    <fill>
      <patternFill patternType="solid">
        <fgColor theme="0" tint="-4.9989318521683403E-2"/>
        <bgColor indexed="64"/>
      </patternFill>
    </fill>
    <fill>
      <patternFill patternType="solid">
        <fgColor rgb="FF375623"/>
        <bgColor rgb="FF000000"/>
      </patternFill>
    </fill>
    <fill>
      <patternFill patternType="solid">
        <fgColor rgb="FFE2EFDA"/>
        <bgColor rgb="FF000000"/>
      </patternFill>
    </fill>
    <fill>
      <patternFill patternType="solid">
        <fgColor rgb="FFC6E0B4"/>
        <bgColor rgb="FF000000"/>
      </patternFill>
    </fill>
  </fills>
  <borders count="3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s>
  <cellStyleXfs count="18">
    <xf numFmtId="0" fontId="0" fillId="0" borderId="0"/>
    <xf numFmtId="0" fontId="5" fillId="0" borderId="0" applyNumberFormat="0" applyFill="0" applyBorder="0" applyAlignment="0" applyProtection="0"/>
    <xf numFmtId="0" fontId="4" fillId="0" borderId="0"/>
    <xf numFmtId="0" fontId="6" fillId="0" borderId="0"/>
    <xf numFmtId="0" fontId="12" fillId="0" borderId="0"/>
    <xf numFmtId="0" fontId="3" fillId="4" borderId="0" applyNumberFormat="0" applyBorder="0" applyAlignment="0" applyProtection="0"/>
    <xf numFmtId="0" fontId="14" fillId="0" borderId="0" applyNumberFormat="0" applyFill="0" applyBorder="0" applyAlignment="0" applyProtection="0">
      <alignment vertical="top"/>
      <protection locked="0"/>
    </xf>
    <xf numFmtId="0" fontId="13" fillId="0" borderId="0"/>
    <xf numFmtId="0" fontId="11" fillId="3" borderId="1">
      <alignment horizontal="center" vertical="center"/>
    </xf>
    <xf numFmtId="43" fontId="15" fillId="0" borderId="0" applyFont="0" applyFill="0" applyBorder="0" applyAlignment="0" applyProtection="0"/>
    <xf numFmtId="9" fontId="15" fillId="0" borderId="0" applyFont="0" applyFill="0" applyBorder="0" applyAlignment="0" applyProtection="0"/>
    <xf numFmtId="0" fontId="2" fillId="0" borderId="0"/>
    <xf numFmtId="0" fontId="13" fillId="0" borderId="0"/>
    <xf numFmtId="0" fontId="2" fillId="4" borderId="0" applyNumberFormat="0" applyBorder="0" applyAlignment="0" applyProtection="0"/>
    <xf numFmtId="0" fontId="1" fillId="0" borderId="0"/>
    <xf numFmtId="9" fontId="6" fillId="0" borderId="0" applyFont="0" applyFill="0" applyBorder="0" applyAlignment="0" applyProtection="0"/>
    <xf numFmtId="43" fontId="1" fillId="0" borderId="0" applyFont="0" applyFill="0" applyBorder="0" applyAlignment="0" applyProtection="0"/>
    <xf numFmtId="0" fontId="28" fillId="0" borderId="0"/>
  </cellStyleXfs>
  <cellXfs count="436">
    <xf numFmtId="0" fontId="0" fillId="0" borderId="0" xfId="0"/>
    <xf numFmtId="0" fontId="7" fillId="2" borderId="0" xfId="3" applyFont="1" applyFill="1" applyAlignment="1">
      <alignment vertical="center" wrapText="1"/>
    </xf>
    <xf numFmtId="0" fontId="9" fillId="0" borderId="0" xfId="2" applyFont="1" applyAlignment="1">
      <alignment vertical="center" wrapText="1"/>
    </xf>
    <xf numFmtId="0" fontId="0" fillId="0" borderId="2" xfId="0" applyBorder="1"/>
    <xf numFmtId="0" fontId="0" fillId="0" borderId="0" xfId="0"/>
    <xf numFmtId="0" fontId="10" fillId="0" borderId="0" xfId="0" applyFont="1" applyAlignment="1">
      <alignment horizontal="left" vertical="center"/>
    </xf>
    <xf numFmtId="0" fontId="7" fillId="0" borderId="0" xfId="0" applyFont="1" applyAlignment="1">
      <alignment horizontal="left" vertical="center"/>
    </xf>
    <xf numFmtId="0" fontId="0" fillId="0" borderId="0" xfId="0" applyBorder="1"/>
    <xf numFmtId="0" fontId="0" fillId="0" borderId="2" xfId="0" applyBorder="1" applyAlignment="1">
      <alignment wrapText="1"/>
    </xf>
    <xf numFmtId="0" fontId="11" fillId="5" borderId="2" xfId="0" applyFont="1" applyFill="1" applyBorder="1" applyAlignment="1">
      <alignment wrapText="1"/>
    </xf>
    <xf numFmtId="164" fontId="0" fillId="0" borderId="6" xfId="0" applyNumberFormat="1" applyBorder="1" applyAlignment="1">
      <alignment horizontal="center"/>
    </xf>
    <xf numFmtId="164" fontId="0" fillId="0" borderId="7" xfId="0" applyNumberFormat="1" applyBorder="1" applyAlignment="1">
      <alignment horizontal="center"/>
    </xf>
    <xf numFmtId="164" fontId="0" fillId="0" borderId="0" xfId="0" applyNumberFormat="1" applyAlignment="1">
      <alignment horizontal="center"/>
    </xf>
    <xf numFmtId="164" fontId="0" fillId="0" borderId="9" xfId="0" applyNumberFormat="1" applyBorder="1" applyAlignment="1">
      <alignment horizontal="center"/>
    </xf>
    <xf numFmtId="164" fontId="0" fillId="0" borderId="9" xfId="9" applyNumberFormat="1" applyFont="1" applyBorder="1" applyAlignment="1">
      <alignment horizontal="center"/>
    </xf>
    <xf numFmtId="164" fontId="0" fillId="0" borderId="11" xfId="0" applyNumberFormat="1" applyBorder="1" applyAlignment="1">
      <alignment horizontal="center"/>
    </xf>
    <xf numFmtId="164" fontId="0" fillId="0" borderId="12" xfId="0" applyNumberFormat="1" applyBorder="1" applyAlignment="1">
      <alignment horizontal="center"/>
    </xf>
    <xf numFmtId="0" fontId="16" fillId="5" borderId="2" xfId="0" applyFont="1" applyFill="1" applyBorder="1" applyAlignment="1">
      <alignment wrapText="1"/>
    </xf>
    <xf numFmtId="9" fontId="0" fillId="0" borderId="0" xfId="10" applyFont="1" applyBorder="1"/>
    <xf numFmtId="9" fontId="0" fillId="0" borderId="2" xfId="10" applyFont="1" applyBorder="1" applyAlignment="1">
      <alignment wrapText="1"/>
    </xf>
    <xf numFmtId="0" fontId="16" fillId="0" borderId="10" xfId="0" applyFont="1" applyFill="1" applyBorder="1" applyAlignment="1">
      <alignment wrapText="1"/>
    </xf>
    <xf numFmtId="0" fontId="16" fillId="0" borderId="10" xfId="0" applyFont="1" applyFill="1" applyBorder="1"/>
    <xf numFmtId="0" fontId="0" fillId="0" borderId="0" xfId="0" applyAlignment="1">
      <alignment wrapText="1"/>
    </xf>
    <xf numFmtId="0" fontId="17" fillId="0" borderId="0" xfId="0" applyFont="1" applyAlignment="1">
      <alignment wrapText="1"/>
    </xf>
    <xf numFmtId="14" fontId="0" fillId="0" borderId="2" xfId="0" applyNumberFormat="1" applyBorder="1" applyAlignment="1">
      <alignment wrapText="1"/>
    </xf>
    <xf numFmtId="165" fontId="0" fillId="0" borderId="2" xfId="10" applyNumberFormat="1" applyFont="1" applyBorder="1" applyAlignment="1">
      <alignment wrapText="1"/>
    </xf>
    <xf numFmtId="165" fontId="0" fillId="0" borderId="2" xfId="10" applyNumberFormat="1" applyFont="1" applyBorder="1"/>
    <xf numFmtId="166" fontId="0" fillId="0" borderId="2" xfId="9" applyNumberFormat="1" applyFont="1" applyBorder="1" applyAlignment="1">
      <alignment wrapText="1"/>
    </xf>
    <xf numFmtId="168" fontId="0" fillId="0" borderId="2" xfId="9" applyNumberFormat="1" applyFont="1" applyBorder="1" applyAlignment="1">
      <alignment wrapText="1"/>
    </xf>
    <xf numFmtId="168" fontId="0" fillId="0" borderId="2" xfId="9" applyNumberFormat="1" applyFont="1" applyBorder="1"/>
    <xf numFmtId="0" fontId="11" fillId="5" borderId="5" xfId="0" applyFont="1" applyFill="1" applyBorder="1" applyAlignment="1">
      <alignment wrapText="1"/>
    </xf>
    <xf numFmtId="0" fontId="0" fillId="0" borderId="10" xfId="0" applyBorder="1" applyAlignment="1">
      <alignment wrapText="1"/>
    </xf>
    <xf numFmtId="43" fontId="0" fillId="0" borderId="10" xfId="9" applyFont="1" applyBorder="1" applyAlignment="1">
      <alignment wrapText="1"/>
    </xf>
    <xf numFmtId="0" fontId="0" fillId="0" borderId="15" xfId="0" applyBorder="1" applyAlignment="1">
      <alignment wrapText="1"/>
    </xf>
    <xf numFmtId="43" fontId="0" fillId="0" borderId="7" xfId="9" applyFont="1" applyBorder="1" applyAlignment="1">
      <alignment wrapText="1"/>
    </xf>
    <xf numFmtId="0" fontId="0" fillId="0" borderId="13" xfId="0" applyBorder="1" applyAlignment="1">
      <alignment wrapText="1"/>
    </xf>
    <xf numFmtId="43" fontId="0" fillId="0" borderId="9" xfId="9" applyFont="1" applyBorder="1" applyAlignment="1">
      <alignment wrapText="1"/>
    </xf>
    <xf numFmtId="0" fontId="0" fillId="0" borderId="14" xfId="0" applyBorder="1" applyAlignment="1">
      <alignment wrapText="1"/>
    </xf>
    <xf numFmtId="43" fontId="0" fillId="0" borderId="12" xfId="9" applyFont="1" applyBorder="1" applyAlignment="1">
      <alignment wrapText="1"/>
    </xf>
    <xf numFmtId="0" fontId="16" fillId="5" borderId="5" xfId="0" applyFont="1" applyFill="1" applyBorder="1" applyAlignment="1">
      <alignment wrapText="1"/>
    </xf>
    <xf numFmtId="43" fontId="0" fillId="0" borderId="10" xfId="9" applyNumberFormat="1" applyFont="1" applyBorder="1" applyAlignment="1">
      <alignment wrapText="1"/>
    </xf>
    <xf numFmtId="43" fontId="0" fillId="0" borderId="7" xfId="9" applyNumberFormat="1" applyFont="1" applyBorder="1" applyAlignment="1">
      <alignment wrapText="1"/>
    </xf>
    <xf numFmtId="43" fontId="0" fillId="0" borderId="9" xfId="9" applyNumberFormat="1" applyFont="1" applyBorder="1" applyAlignment="1">
      <alignment wrapText="1"/>
    </xf>
    <xf numFmtId="43" fontId="0" fillId="0" borderId="12" xfId="9" applyNumberFormat="1" applyFont="1" applyBorder="1" applyAlignment="1">
      <alignment wrapText="1"/>
    </xf>
    <xf numFmtId="9" fontId="0" fillId="0" borderId="10" xfId="10" applyFont="1" applyBorder="1" applyAlignment="1">
      <alignment wrapText="1"/>
    </xf>
    <xf numFmtId="9" fontId="0" fillId="0" borderId="0" xfId="10" applyFont="1" applyBorder="1" applyAlignment="1">
      <alignment wrapText="1"/>
    </xf>
    <xf numFmtId="9" fontId="0" fillId="0" borderId="6" xfId="10" applyFont="1" applyBorder="1" applyAlignment="1">
      <alignment wrapText="1"/>
    </xf>
    <xf numFmtId="9" fontId="0" fillId="0" borderId="7" xfId="10" applyFont="1" applyBorder="1" applyAlignment="1">
      <alignment wrapText="1"/>
    </xf>
    <xf numFmtId="9" fontId="0" fillId="0" borderId="9" xfId="10" applyFont="1" applyBorder="1" applyAlignment="1">
      <alignment wrapText="1"/>
    </xf>
    <xf numFmtId="9" fontId="0" fillId="0" borderId="11" xfId="10" applyFont="1" applyBorder="1" applyAlignment="1">
      <alignment wrapText="1"/>
    </xf>
    <xf numFmtId="9" fontId="0" fillId="0" borderId="12" xfId="10" applyFont="1" applyBorder="1" applyAlignment="1">
      <alignment wrapText="1"/>
    </xf>
    <xf numFmtId="0" fontId="0" fillId="0" borderId="5" xfId="0" applyBorder="1" applyAlignment="1">
      <alignment wrapText="1"/>
    </xf>
    <xf numFmtId="0" fontId="0" fillId="0" borderId="8" xfId="0" applyBorder="1" applyAlignment="1">
      <alignment wrapText="1"/>
    </xf>
    <xf numFmtId="0" fontId="16" fillId="5" borderId="5" xfId="0" applyFont="1" applyFill="1" applyBorder="1"/>
    <xf numFmtId="0" fontId="0" fillId="0" borderId="10" xfId="0" applyBorder="1"/>
    <xf numFmtId="9" fontId="0" fillId="0" borderId="10" xfId="10" applyFont="1" applyBorder="1"/>
    <xf numFmtId="9" fontId="0" fillId="0" borderId="15" xfId="10" applyFont="1" applyBorder="1"/>
    <xf numFmtId="9" fontId="0" fillId="0" borderId="6" xfId="10" applyFont="1" applyBorder="1"/>
    <xf numFmtId="9" fontId="0" fillId="0" borderId="7" xfId="10" applyFont="1" applyBorder="1"/>
    <xf numFmtId="9" fontId="0" fillId="0" borderId="13" xfId="10" applyFont="1" applyBorder="1"/>
    <xf numFmtId="9" fontId="0" fillId="0" borderId="9" xfId="10" applyFont="1" applyBorder="1"/>
    <xf numFmtId="9" fontId="0" fillId="0" borderId="14" xfId="10" applyFont="1" applyBorder="1"/>
    <xf numFmtId="9" fontId="0" fillId="0" borderId="11" xfId="10" applyFont="1" applyBorder="1"/>
    <xf numFmtId="9" fontId="0" fillId="0" borderId="12" xfId="10" applyFont="1" applyBorder="1"/>
    <xf numFmtId="167" fontId="11" fillId="5" borderId="2" xfId="9" applyNumberFormat="1" applyFont="1" applyFill="1" applyBorder="1" applyAlignment="1">
      <alignment wrapText="1"/>
    </xf>
    <xf numFmtId="167" fontId="0" fillId="0" borderId="0" xfId="9" applyNumberFormat="1" applyFont="1" applyBorder="1" applyAlignment="1">
      <alignment wrapText="1"/>
    </xf>
    <xf numFmtId="167" fontId="0" fillId="0" borderId="9" xfId="9" applyNumberFormat="1" applyFont="1" applyBorder="1" applyAlignment="1">
      <alignment wrapText="1"/>
    </xf>
    <xf numFmtId="167" fontId="0" fillId="0" borderId="11" xfId="9" applyNumberFormat="1" applyFont="1" applyBorder="1" applyAlignment="1">
      <alignment wrapText="1"/>
    </xf>
    <xf numFmtId="167" fontId="0" fillId="0" borderId="12" xfId="9" applyNumberFormat="1" applyFont="1" applyBorder="1" applyAlignment="1">
      <alignment wrapText="1"/>
    </xf>
    <xf numFmtId="0" fontId="18" fillId="0" borderId="0" xfId="0" applyFont="1" applyFill="1" applyAlignment="1">
      <alignment horizontal="center" wrapText="1"/>
    </xf>
    <xf numFmtId="0" fontId="11" fillId="5" borderId="6" xfId="0" applyFont="1" applyFill="1" applyBorder="1"/>
    <xf numFmtId="0" fontId="11" fillId="5" borderId="7" xfId="0" applyFont="1" applyFill="1" applyBorder="1"/>
    <xf numFmtId="167" fontId="0" fillId="0" borderId="9" xfId="9" applyNumberFormat="1" applyFont="1" applyBorder="1"/>
    <xf numFmtId="167" fontId="0" fillId="0" borderId="0" xfId="9" applyNumberFormat="1" applyFont="1" applyBorder="1"/>
    <xf numFmtId="0" fontId="16" fillId="5" borderId="8" xfId="0" applyFont="1" applyFill="1" applyBorder="1" applyAlignment="1">
      <alignment wrapText="1"/>
    </xf>
    <xf numFmtId="0" fontId="16" fillId="5" borderId="13" xfId="0" applyFont="1" applyFill="1" applyBorder="1" applyAlignment="1">
      <alignment horizontal="center" wrapText="1"/>
    </xf>
    <xf numFmtId="0" fontId="16" fillId="5" borderId="9" xfId="0" applyFont="1" applyFill="1" applyBorder="1" applyAlignment="1">
      <alignment horizontal="center" wrapText="1"/>
    </xf>
    <xf numFmtId="0" fontId="16" fillId="5" borderId="0" xfId="0" applyFont="1" applyFill="1" applyBorder="1" applyAlignment="1">
      <alignment horizontal="center" wrapText="1"/>
    </xf>
    <xf numFmtId="167" fontId="0" fillId="0" borderId="13" xfId="9" applyNumberFormat="1" applyFont="1" applyBorder="1" applyAlignment="1">
      <alignment wrapText="1"/>
    </xf>
    <xf numFmtId="0" fontId="11" fillId="5" borderId="3" xfId="0" applyFont="1" applyFill="1" applyBorder="1" applyAlignment="1">
      <alignment horizontal="center" wrapText="1"/>
    </xf>
    <xf numFmtId="0" fontId="11" fillId="5" borderId="4" xfId="0" applyFont="1" applyFill="1" applyBorder="1" applyAlignment="1">
      <alignment horizontal="center" wrapText="1"/>
    </xf>
    <xf numFmtId="0" fontId="11" fillId="5" borderId="2" xfId="0" applyFont="1" applyFill="1" applyBorder="1" applyAlignment="1">
      <alignment horizontal="center" wrapText="1"/>
    </xf>
    <xf numFmtId="167" fontId="17" fillId="0" borderId="11" xfId="9" applyNumberFormat="1" applyFont="1" applyBorder="1"/>
    <xf numFmtId="0" fontId="17" fillId="0" borderId="11" xfId="0" applyFont="1" applyBorder="1"/>
    <xf numFmtId="167" fontId="17" fillId="0" borderId="12" xfId="9" applyNumberFormat="1" applyFont="1" applyBorder="1"/>
    <xf numFmtId="0" fontId="17" fillId="0" borderId="10" xfId="0" applyFont="1" applyBorder="1" applyAlignment="1">
      <alignment wrapText="1"/>
    </xf>
    <xf numFmtId="167" fontId="17" fillId="0" borderId="14" xfId="9" applyNumberFormat="1" applyFont="1" applyBorder="1" applyAlignment="1">
      <alignment wrapText="1"/>
    </xf>
    <xf numFmtId="9" fontId="17" fillId="0" borderId="12" xfId="10" applyFont="1" applyBorder="1" applyAlignment="1">
      <alignment wrapText="1"/>
    </xf>
    <xf numFmtId="167" fontId="17" fillId="0" borderId="11" xfId="9" applyNumberFormat="1" applyFont="1" applyBorder="1" applyAlignment="1">
      <alignment wrapText="1"/>
    </xf>
    <xf numFmtId="0" fontId="23" fillId="8" borderId="16"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4" fillId="7" borderId="16" xfId="0" applyFont="1" applyFill="1" applyBorder="1" applyAlignment="1">
      <alignment horizontal="center" vertical="center" wrapText="1"/>
    </xf>
    <xf numFmtId="166" fontId="26" fillId="10" borderId="16" xfId="9" applyNumberFormat="1" applyFont="1" applyFill="1" applyBorder="1" applyAlignment="1">
      <alignment horizontal="center" vertical="center"/>
    </xf>
    <xf numFmtId="9" fontId="27" fillId="10" borderId="16" xfId="10" applyFont="1" applyFill="1" applyBorder="1" applyAlignment="1">
      <alignment horizontal="center" vertical="center"/>
    </xf>
    <xf numFmtId="166" fontId="25" fillId="11" borderId="16" xfId="9" applyNumberFormat="1" applyFont="1" applyFill="1" applyBorder="1" applyAlignment="1">
      <alignment horizontal="center" vertical="center"/>
    </xf>
    <xf numFmtId="169" fontId="27" fillId="10" borderId="16" xfId="10" applyNumberFormat="1" applyFont="1" applyFill="1" applyBorder="1" applyAlignment="1">
      <alignment horizontal="center" vertical="center"/>
    </xf>
    <xf numFmtId="0" fontId="29" fillId="12" borderId="16" xfId="0" applyFont="1" applyFill="1" applyBorder="1" applyAlignment="1">
      <alignment horizontal="right" vertical="center" wrapText="1"/>
    </xf>
    <xf numFmtId="166" fontId="29" fillId="13" borderId="16" xfId="9" applyNumberFormat="1" applyFont="1" applyFill="1" applyBorder="1" applyAlignment="1">
      <alignment horizontal="center" vertical="center"/>
    </xf>
    <xf numFmtId="9" fontId="29" fillId="13" borderId="16" xfId="10" applyFont="1" applyFill="1" applyBorder="1" applyAlignment="1">
      <alignment horizontal="center" vertical="center"/>
    </xf>
    <xf numFmtId="166" fontId="29" fillId="14" borderId="16" xfId="9" applyNumberFormat="1" applyFont="1" applyFill="1" applyBorder="1" applyAlignment="1">
      <alignment horizontal="center" vertical="center"/>
    </xf>
    <xf numFmtId="166" fontId="23" fillId="15" borderId="16" xfId="9" applyNumberFormat="1" applyFont="1" applyFill="1" applyBorder="1" applyAlignment="1">
      <alignment horizontal="center" vertical="center"/>
    </xf>
    <xf numFmtId="0" fontId="26" fillId="9" borderId="16" xfId="0" applyFont="1" applyFill="1" applyBorder="1" applyAlignment="1">
      <alignment horizontal="left" vertical="center"/>
    </xf>
    <xf numFmtId="0" fontId="28" fillId="9" borderId="16" xfId="0" applyFont="1" applyFill="1" applyBorder="1" applyAlignment="1">
      <alignment horizontal="left" vertical="center"/>
    </xf>
    <xf numFmtId="166" fontId="26" fillId="10" borderId="16" xfId="9" applyNumberFormat="1" applyFont="1" applyFill="1" applyBorder="1" applyAlignment="1">
      <alignment horizontal="center" vertical="center" wrapText="1"/>
    </xf>
    <xf numFmtId="9" fontId="27" fillId="10" borderId="16" xfId="10" applyFont="1" applyFill="1" applyBorder="1" applyAlignment="1">
      <alignment horizontal="center" vertical="center" wrapText="1"/>
    </xf>
    <xf numFmtId="166" fontId="29" fillId="13" borderId="16" xfId="9" applyNumberFormat="1" applyFont="1" applyFill="1" applyBorder="1" applyAlignment="1">
      <alignment horizontal="center" vertical="center" wrapText="1"/>
    </xf>
    <xf numFmtId="9" fontId="29" fillId="13" borderId="16" xfId="10" applyFont="1" applyFill="1" applyBorder="1" applyAlignment="1">
      <alignment horizontal="center" vertical="center" wrapText="1"/>
    </xf>
    <xf numFmtId="166" fontId="23" fillId="15" borderId="16" xfId="9" applyNumberFormat="1" applyFont="1" applyFill="1" applyBorder="1" applyAlignment="1">
      <alignment horizontal="center" vertical="center" wrapText="1"/>
    </xf>
    <xf numFmtId="9" fontId="30" fillId="0" borderId="27" xfId="15" applyFont="1" applyBorder="1" applyAlignment="1">
      <alignment horizontal="center"/>
    </xf>
    <xf numFmtId="9" fontId="30" fillId="0" borderId="2" xfId="15" applyFont="1" applyBorder="1" applyAlignment="1">
      <alignment horizontal="center"/>
    </xf>
    <xf numFmtId="9" fontId="30" fillId="0" borderId="28" xfId="15" applyFont="1" applyBorder="1" applyAlignment="1">
      <alignment horizontal="center"/>
    </xf>
    <xf numFmtId="9" fontId="30" fillId="0" borderId="30" xfId="15" applyFont="1" applyBorder="1" applyAlignment="1">
      <alignment horizontal="center"/>
    </xf>
    <xf numFmtId="9" fontId="30" fillId="0" borderId="31" xfId="15" applyFont="1" applyBorder="1" applyAlignment="1">
      <alignment horizontal="center"/>
    </xf>
    <xf numFmtId="9" fontId="30" fillId="0" borderId="32" xfId="15" applyFont="1" applyBorder="1" applyAlignment="1">
      <alignment horizontal="center"/>
    </xf>
    <xf numFmtId="0" fontId="32" fillId="0" borderId="0" xfId="3" applyFont="1" applyAlignment="1">
      <alignment horizontal="left" vertical="center"/>
    </xf>
    <xf numFmtId="9" fontId="1" fillId="0" borderId="27" xfId="15" applyFont="1" applyBorder="1" applyAlignment="1">
      <alignment horizontal="center"/>
    </xf>
    <xf numFmtId="9" fontId="1" fillId="0" borderId="2" xfId="15" applyFont="1" applyBorder="1" applyAlignment="1">
      <alignment horizontal="center"/>
    </xf>
    <xf numFmtId="9" fontId="1" fillId="0" borderId="28" xfId="15" applyFont="1" applyBorder="1" applyAlignment="1">
      <alignment horizontal="center"/>
    </xf>
    <xf numFmtId="9" fontId="1" fillId="0" borderId="30" xfId="15" applyFont="1" applyBorder="1" applyAlignment="1">
      <alignment horizontal="center"/>
    </xf>
    <xf numFmtId="9" fontId="1" fillId="0" borderId="31" xfId="15" applyFont="1" applyBorder="1" applyAlignment="1">
      <alignment horizontal="center"/>
    </xf>
    <xf numFmtId="9" fontId="1" fillId="0" borderId="32" xfId="15" applyFont="1" applyBorder="1" applyAlignment="1">
      <alignment horizontal="center"/>
    </xf>
    <xf numFmtId="0" fontId="31" fillId="0" borderId="0" xfId="3" applyFont="1" applyAlignment="1">
      <alignment horizontal="left" vertical="top" wrapText="1"/>
    </xf>
    <xf numFmtId="170" fontId="18" fillId="16" borderId="2" xfId="3" applyNumberFormat="1" applyFont="1" applyFill="1" applyBorder="1" applyAlignment="1">
      <alignment horizontal="right" vertical="center"/>
    </xf>
    <xf numFmtId="0" fontId="17" fillId="16" borderId="2" xfId="3" applyFont="1" applyFill="1" applyBorder="1" applyAlignment="1">
      <alignment horizontal="right" vertical="center"/>
    </xf>
    <xf numFmtId="0" fontId="37" fillId="16" borderId="2" xfId="3" applyFont="1" applyFill="1" applyBorder="1"/>
    <xf numFmtId="9" fontId="37" fillId="16" borderId="2" xfId="15" applyFont="1" applyFill="1" applyBorder="1"/>
    <xf numFmtId="9" fontId="17" fillId="16" borderId="2" xfId="15" applyFont="1" applyFill="1" applyBorder="1"/>
    <xf numFmtId="169" fontId="22" fillId="16" borderId="2" xfId="10" applyNumberFormat="1" applyFont="1" applyFill="1" applyBorder="1"/>
    <xf numFmtId="169" fontId="22" fillId="16" borderId="2" xfId="15" applyNumberFormat="1" applyFont="1" applyFill="1" applyBorder="1"/>
    <xf numFmtId="169" fontId="39" fillId="16" borderId="2" xfId="10" applyNumberFormat="1" applyFont="1" applyFill="1" applyBorder="1"/>
    <xf numFmtId="169" fontId="21" fillId="16" borderId="2" xfId="15" applyNumberFormat="1" applyFont="1" applyFill="1" applyBorder="1"/>
    <xf numFmtId="169" fontId="37" fillId="16" borderId="2" xfId="10" applyNumberFormat="1" applyFont="1" applyFill="1" applyBorder="1"/>
    <xf numFmtId="169" fontId="37" fillId="16" borderId="2" xfId="15" applyNumberFormat="1" applyFont="1" applyFill="1" applyBorder="1"/>
    <xf numFmtId="169" fontId="17" fillId="16" borderId="2" xfId="15" applyNumberFormat="1" applyFont="1" applyFill="1" applyBorder="1"/>
    <xf numFmtId="0" fontId="32" fillId="0" borderId="0" xfId="3" applyFont="1" applyAlignment="1">
      <alignment horizontal="right" vertical="center"/>
    </xf>
    <xf numFmtId="0" fontId="19" fillId="0" borderId="2" xfId="0" applyFont="1" applyBorder="1"/>
    <xf numFmtId="3" fontId="19" fillId="0" borderId="2" xfId="0" applyNumberFormat="1" applyFont="1" applyBorder="1"/>
    <xf numFmtId="0" fontId="15" fillId="0" borderId="0" xfId="0" applyFont="1"/>
    <xf numFmtId="9" fontId="0" fillId="0" borderId="0" xfId="10" applyFont="1"/>
    <xf numFmtId="0" fontId="20" fillId="0" borderId="0" xfId="0" applyFont="1"/>
    <xf numFmtId="169" fontId="20" fillId="0" borderId="0" xfId="10" applyNumberFormat="1" applyFont="1" applyBorder="1"/>
    <xf numFmtId="9" fontId="42" fillId="0" borderId="0" xfId="0" applyNumberFormat="1" applyFont="1" applyAlignment="1">
      <alignment horizontal="center" vertical="center"/>
    </xf>
    <xf numFmtId="0" fontId="20" fillId="0" borderId="2" xfId="0" applyFont="1" applyBorder="1" applyAlignment="1">
      <alignment wrapText="1"/>
    </xf>
    <xf numFmtId="169" fontId="0" fillId="0" borderId="2" xfId="10" applyNumberFormat="1" applyFont="1" applyBorder="1" applyAlignment="1">
      <alignment wrapText="1"/>
    </xf>
    <xf numFmtId="169" fontId="20" fillId="0" borderId="2" xfId="10" applyNumberFormat="1" applyFont="1" applyBorder="1" applyAlignment="1">
      <alignment wrapText="1"/>
    </xf>
    <xf numFmtId="0" fontId="36" fillId="0" borderId="0" xfId="0" applyFont="1"/>
    <xf numFmtId="0" fontId="43" fillId="0" borderId="0" xfId="0" applyFont="1"/>
    <xf numFmtId="9" fontId="0" fillId="0" borderId="0" xfId="0" applyNumberFormat="1"/>
    <xf numFmtId="9" fontId="0" fillId="0" borderId="2" xfId="10" applyFont="1" applyBorder="1"/>
    <xf numFmtId="0" fontId="17" fillId="0" borderId="2" xfId="3" applyFont="1" applyBorder="1"/>
    <xf numFmtId="169" fontId="0" fillId="0" borderId="2" xfId="10" applyNumberFormat="1" applyFont="1" applyFill="1" applyBorder="1"/>
    <xf numFmtId="169" fontId="0" fillId="0" borderId="2" xfId="15" applyNumberFormat="1" applyFont="1" applyFill="1" applyBorder="1"/>
    <xf numFmtId="169" fontId="0" fillId="0" borderId="0" xfId="10" applyNumberFormat="1" applyFont="1"/>
    <xf numFmtId="0" fontId="38" fillId="0" borderId="2" xfId="3" applyFont="1" applyBorder="1"/>
    <xf numFmtId="169" fontId="38" fillId="0" borderId="2" xfId="10" applyNumberFormat="1" applyFont="1" applyBorder="1"/>
    <xf numFmtId="169" fontId="17" fillId="0" borderId="2" xfId="15" applyNumberFormat="1" applyFont="1" applyFill="1" applyBorder="1"/>
    <xf numFmtId="169" fontId="38" fillId="0" borderId="2" xfId="3" applyNumberFormat="1" applyFont="1" applyBorder="1"/>
    <xf numFmtId="169" fontId="38" fillId="0" borderId="2" xfId="15" applyNumberFormat="1" applyFont="1" applyFill="1" applyBorder="1"/>
    <xf numFmtId="0" fontId="41" fillId="0" borderId="0" xfId="0" applyFont="1"/>
    <xf numFmtId="166" fontId="0" fillId="0" borderId="2" xfId="9" applyNumberFormat="1" applyFont="1" applyFill="1" applyBorder="1"/>
    <xf numFmtId="9" fontId="0" fillId="0" borderId="2" xfId="10" applyFont="1" applyFill="1" applyBorder="1" applyAlignment="1">
      <alignment horizontal="center"/>
    </xf>
    <xf numFmtId="0" fontId="30" fillId="0" borderId="0" xfId="0" applyFont="1" applyAlignment="1">
      <alignment horizontal="left" wrapText="1"/>
    </xf>
    <xf numFmtId="0" fontId="19" fillId="0" borderId="2" xfId="0" applyFont="1" applyBorder="1" applyAlignment="1">
      <alignment horizontal="center"/>
    </xf>
    <xf numFmtId="166" fontId="19" fillId="0" borderId="2" xfId="9" applyNumberFormat="1" applyFont="1" applyFill="1" applyBorder="1"/>
    <xf numFmtId="9" fontId="19" fillId="0" borderId="2" xfId="10" applyFont="1" applyFill="1" applyBorder="1" applyAlignment="1">
      <alignment horizontal="center"/>
    </xf>
    <xf numFmtId="0" fontId="20" fillId="0" borderId="0" xfId="0" applyFont="1" applyAlignment="1">
      <alignment vertical="center" wrapText="1"/>
    </xf>
    <xf numFmtId="166" fontId="0" fillId="0" borderId="0" xfId="16" applyNumberFormat="1" applyFont="1" applyAlignment="1">
      <alignment vertical="center" wrapText="1"/>
    </xf>
    <xf numFmtId="9" fontId="20" fillId="0" borderId="0" xfId="10" applyFont="1" applyAlignment="1">
      <alignment horizontal="center" vertical="center" wrapText="1"/>
    </xf>
    <xf numFmtId="0" fontId="20"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44" fillId="0" borderId="0" xfId="0" applyFont="1"/>
    <xf numFmtId="0" fontId="35" fillId="0" borderId="0" xfId="0" applyFont="1"/>
    <xf numFmtId="0" fontId="32" fillId="0" borderId="0" xfId="3" applyFont="1" applyFill="1" applyBorder="1" applyAlignment="1">
      <alignment horizontal="right" vertical="center"/>
    </xf>
    <xf numFmtId="0" fontId="34" fillId="0" borderId="8" xfId="0" applyFont="1" applyFill="1" applyBorder="1" applyAlignment="1">
      <alignment horizontal="center" vertical="center" wrapText="1"/>
    </xf>
    <xf numFmtId="0" fontId="45" fillId="0" borderId="0" xfId="0" applyFont="1" applyAlignment="1">
      <alignment vertical="center" wrapText="1"/>
    </xf>
    <xf numFmtId="0" fontId="34" fillId="0" borderId="0" xfId="0" applyFont="1" applyAlignment="1">
      <alignment vertical="center" wrapText="1"/>
    </xf>
    <xf numFmtId="0" fontId="11" fillId="5" borderId="2" xfId="0" applyFont="1" applyFill="1" applyBorder="1"/>
    <xf numFmtId="0" fontId="31" fillId="0" borderId="0" xfId="3" applyFont="1" applyAlignment="1">
      <alignment horizontal="left" vertical="top"/>
    </xf>
    <xf numFmtId="171" fontId="30" fillId="0" borderId="13" xfId="0" applyNumberFormat="1" applyFont="1" applyFill="1" applyBorder="1"/>
    <xf numFmtId="166" fontId="30" fillId="0" borderId="9" xfId="16" applyNumberFormat="1" applyFont="1" applyFill="1" applyBorder="1"/>
    <xf numFmtId="171" fontId="30" fillId="0" borderId="14" xfId="0" applyNumberFormat="1" applyFont="1" applyFill="1" applyBorder="1"/>
    <xf numFmtId="166" fontId="30" fillId="0" borderId="12" xfId="16" applyNumberFormat="1" applyFont="1" applyFill="1" applyBorder="1"/>
    <xf numFmtId="0" fontId="48" fillId="0" borderId="0" xfId="3" applyFont="1" applyAlignment="1">
      <alignment horizontal="left" vertical="center"/>
    </xf>
    <xf numFmtId="0" fontId="30" fillId="0" borderId="23" xfId="14" applyFont="1" applyBorder="1" applyAlignment="1">
      <alignment horizontal="center"/>
    </xf>
    <xf numFmtId="0" fontId="30" fillId="0" borderId="24" xfId="14" applyFont="1" applyBorder="1" applyAlignment="1">
      <alignment horizontal="center" wrapText="1"/>
    </xf>
    <xf numFmtId="0" fontId="30" fillId="0" borderId="10" xfId="14" applyFont="1" applyBorder="1" applyAlignment="1">
      <alignment horizontal="center" wrapText="1"/>
    </xf>
    <xf numFmtId="0" fontId="30" fillId="0" borderId="25" xfId="14" applyFont="1" applyBorder="1" applyAlignment="1">
      <alignment horizontal="center" wrapText="1"/>
    </xf>
    <xf numFmtId="17" fontId="30" fillId="0" borderId="26" xfId="14" applyNumberFormat="1" applyFont="1" applyBorder="1" applyAlignment="1">
      <alignment horizontal="center"/>
    </xf>
    <xf numFmtId="9" fontId="46" fillId="0" borderId="27" xfId="15" applyFont="1" applyBorder="1" applyAlignment="1">
      <alignment horizontal="center"/>
    </xf>
    <xf numFmtId="9" fontId="46" fillId="0" borderId="2" xfId="15" applyFont="1" applyBorder="1" applyAlignment="1">
      <alignment horizontal="center"/>
    </xf>
    <xf numFmtId="9" fontId="46" fillId="0" borderId="28" xfId="15" applyFont="1" applyBorder="1" applyAlignment="1">
      <alignment horizontal="center"/>
    </xf>
    <xf numFmtId="17" fontId="30" fillId="0" borderId="29" xfId="14" applyNumberFormat="1" applyFont="1" applyBorder="1" applyAlignment="1">
      <alignment horizontal="center"/>
    </xf>
    <xf numFmtId="9" fontId="46" fillId="0" borderId="30" xfId="15" applyFont="1" applyBorder="1" applyAlignment="1">
      <alignment horizontal="center"/>
    </xf>
    <xf numFmtId="9" fontId="46" fillId="0" borderId="31" xfId="15" applyFont="1" applyBorder="1" applyAlignment="1">
      <alignment horizontal="center"/>
    </xf>
    <xf numFmtId="9" fontId="46" fillId="0" borderId="32" xfId="15" applyFont="1" applyBorder="1" applyAlignment="1">
      <alignment horizontal="center"/>
    </xf>
    <xf numFmtId="0" fontId="50" fillId="0" borderId="0" xfId="3" applyFont="1" applyAlignment="1">
      <alignment horizontal="left" vertical="center"/>
    </xf>
    <xf numFmtId="0" fontId="52" fillId="0" borderId="23" xfId="14" applyFont="1" applyBorder="1" applyAlignment="1">
      <alignment horizontal="center"/>
    </xf>
    <xf numFmtId="0" fontId="53" fillId="0" borderId="24" xfId="14" applyFont="1" applyBorder="1" applyAlignment="1">
      <alignment horizontal="center" wrapText="1"/>
    </xf>
    <xf numFmtId="0" fontId="53" fillId="0" borderId="10" xfId="14" applyFont="1" applyBorder="1" applyAlignment="1">
      <alignment horizontal="center" wrapText="1"/>
    </xf>
    <xf numFmtId="0" fontId="53" fillId="0" borderId="25" xfId="14" applyFont="1" applyBorder="1" applyAlignment="1">
      <alignment horizontal="center" wrapText="1"/>
    </xf>
    <xf numFmtId="17" fontId="52" fillId="0" borderId="26" xfId="14" applyNumberFormat="1" applyFont="1" applyBorder="1" applyAlignment="1">
      <alignment horizontal="center"/>
    </xf>
    <xf numFmtId="9" fontId="54" fillId="0" borderId="27" xfId="15" applyFont="1" applyBorder="1" applyAlignment="1">
      <alignment horizontal="center"/>
    </xf>
    <xf numFmtId="9" fontId="54" fillId="0" borderId="2" xfId="15" applyFont="1" applyBorder="1" applyAlignment="1">
      <alignment horizontal="center"/>
    </xf>
    <xf numFmtId="9" fontId="54" fillId="0" borderId="28" xfId="15" applyFont="1" applyBorder="1" applyAlignment="1">
      <alignment horizontal="center"/>
    </xf>
    <xf numFmtId="17" fontId="52" fillId="0" borderId="29" xfId="14" applyNumberFormat="1" applyFont="1" applyBorder="1" applyAlignment="1">
      <alignment horizontal="center"/>
    </xf>
    <xf numFmtId="9" fontId="54" fillId="0" borderId="30" xfId="15" applyFont="1" applyBorder="1" applyAlignment="1">
      <alignment horizontal="center"/>
    </xf>
    <xf numFmtId="9" fontId="54" fillId="0" borderId="31" xfId="15" applyFont="1" applyBorder="1" applyAlignment="1">
      <alignment horizontal="center"/>
    </xf>
    <xf numFmtId="9" fontId="54" fillId="0" borderId="32" xfId="15" applyFont="1" applyBorder="1" applyAlignment="1">
      <alignment horizontal="center"/>
    </xf>
    <xf numFmtId="0" fontId="11" fillId="5" borderId="2" xfId="3" applyFont="1" applyFill="1" applyBorder="1" applyAlignment="1">
      <alignment horizontal="center" vertical="center" wrapText="1"/>
    </xf>
    <xf numFmtId="0" fontId="17" fillId="16" borderId="2" xfId="3" applyFont="1" applyFill="1" applyBorder="1" applyAlignment="1">
      <alignment horizontal="left" wrapText="1"/>
    </xf>
    <xf numFmtId="0" fontId="17" fillId="16" borderId="2" xfId="3" applyFont="1" applyFill="1" applyBorder="1" applyAlignment="1">
      <alignment wrapText="1"/>
    </xf>
    <xf numFmtId="0" fontId="55" fillId="16" borderId="2" xfId="3" applyFont="1" applyFill="1" applyBorder="1" applyAlignment="1">
      <alignment wrapText="1"/>
    </xf>
    <xf numFmtId="169" fontId="15" fillId="16" borderId="2" xfId="15" applyNumberFormat="1" applyFont="1" applyFill="1" applyBorder="1"/>
    <xf numFmtId="0" fontId="38" fillId="16" borderId="2" xfId="3" applyFont="1" applyFill="1" applyBorder="1" applyAlignment="1">
      <alignment wrapText="1"/>
    </xf>
    <xf numFmtId="171" fontId="0" fillId="0" borderId="2" xfId="0" applyNumberFormat="1" applyFont="1" applyBorder="1"/>
    <xf numFmtId="43" fontId="0" fillId="0" borderId="2" xfId="9" applyFont="1" applyBorder="1"/>
    <xf numFmtId="2" fontId="0" fillId="0" borderId="2" xfId="9" applyNumberFormat="1" applyFont="1" applyBorder="1"/>
    <xf numFmtId="0" fontId="16" fillId="5" borderId="2" xfId="0" applyFont="1" applyFill="1" applyBorder="1"/>
    <xf numFmtId="0" fontId="11" fillId="5" borderId="2" xfId="0" applyFont="1" applyFill="1" applyBorder="1" applyAlignment="1">
      <alignment horizontal="center" vertical="center" wrapText="1"/>
    </xf>
    <xf numFmtId="0" fontId="0" fillId="0" borderId="2" xfId="0" applyFont="1" applyBorder="1"/>
    <xf numFmtId="3" fontId="0" fillId="0" borderId="2" xfId="0" applyNumberFormat="1" applyFont="1" applyBorder="1"/>
    <xf numFmtId="0" fontId="0" fillId="0" borderId="2" xfId="0" applyFont="1" applyBorder="1" applyAlignment="1">
      <alignment wrapText="1"/>
    </xf>
    <xf numFmtId="9" fontId="22" fillId="0" borderId="2" xfId="0" applyNumberFormat="1" applyFont="1" applyBorder="1" applyAlignment="1">
      <alignment horizontal="center" vertical="center"/>
    </xf>
    <xf numFmtId="9" fontId="18" fillId="0" borderId="2" xfId="0" applyNumberFormat="1" applyFont="1" applyBorder="1" applyAlignment="1">
      <alignment horizontal="center" vertical="center"/>
    </xf>
    <xf numFmtId="9" fontId="22" fillId="0" borderId="2" xfId="0" applyNumberFormat="1" applyFont="1" applyBorder="1" applyAlignment="1">
      <alignment horizontal="center" vertical="center" wrapText="1"/>
    </xf>
    <xf numFmtId="9" fontId="18" fillId="0" borderId="2" xfId="0" applyNumberFormat="1" applyFont="1" applyBorder="1" applyAlignment="1">
      <alignment horizontal="center" vertical="center" wrapText="1"/>
    </xf>
    <xf numFmtId="172" fontId="0" fillId="0" borderId="2" xfId="0" applyNumberFormat="1" applyFont="1" applyBorder="1" applyAlignment="1">
      <alignment wrapText="1"/>
    </xf>
    <xf numFmtId="172" fontId="0" fillId="0" borderId="2" xfId="10" applyNumberFormat="1" applyFont="1" applyBorder="1" applyAlignment="1">
      <alignment wrapText="1"/>
    </xf>
    <xf numFmtId="172" fontId="20" fillId="0" borderId="2" xfId="0" applyNumberFormat="1" applyFont="1" applyBorder="1" applyAlignment="1">
      <alignment wrapText="1"/>
    </xf>
    <xf numFmtId="172" fontId="20" fillId="0" borderId="2" xfId="10" applyNumberFormat="1" applyFont="1" applyBorder="1" applyAlignment="1">
      <alignment wrapText="1"/>
    </xf>
    <xf numFmtId="0" fontId="0" fillId="17" borderId="2" xfId="0" applyFont="1" applyFill="1" applyBorder="1"/>
    <xf numFmtId="9" fontId="0" fillId="0" borderId="2" xfId="0" applyNumberFormat="1" applyFont="1" applyBorder="1"/>
    <xf numFmtId="172" fontId="0" fillId="0" borderId="2" xfId="0" applyNumberFormat="1" applyFont="1" applyBorder="1"/>
    <xf numFmtId="0" fontId="0" fillId="0" borderId="0" xfId="0" applyFont="1"/>
    <xf numFmtId="0" fontId="55" fillId="0" borderId="2" xfId="3" applyFont="1" applyBorder="1"/>
    <xf numFmtId="0" fontId="16" fillId="5" borderId="0" xfId="0" applyFont="1" applyFill="1"/>
    <xf numFmtId="0" fontId="0" fillId="0" borderId="2" xfId="0" applyFont="1" applyBorder="1" applyAlignment="1">
      <alignment horizontal="center"/>
    </xf>
    <xf numFmtId="0" fontId="20" fillId="0" borderId="6" xfId="0" applyFont="1" applyBorder="1" applyAlignment="1">
      <alignment horizontal="center" vertical="center" wrapText="1"/>
    </xf>
    <xf numFmtId="166" fontId="1" fillId="0" borderId="15" xfId="16" applyNumberFormat="1" applyFont="1" applyFill="1" applyBorder="1" applyAlignment="1">
      <alignment vertical="center" wrapText="1"/>
    </xf>
    <xf numFmtId="169" fontId="20" fillId="0" borderId="7" xfId="10" applyNumberFormat="1" applyFont="1" applyFill="1" applyBorder="1"/>
    <xf numFmtId="166" fontId="1" fillId="0" borderId="6" xfId="16" applyNumberFormat="1" applyFont="1" applyFill="1" applyBorder="1" applyAlignment="1">
      <alignment vertical="center" wrapText="1"/>
    </xf>
    <xf numFmtId="166" fontId="1" fillId="0" borderId="13" xfId="16" applyNumberFormat="1" applyFont="1" applyFill="1" applyBorder="1" applyAlignment="1">
      <alignment vertical="center" wrapText="1"/>
    </xf>
    <xf numFmtId="169" fontId="20" fillId="0" borderId="9" xfId="10" applyNumberFormat="1" applyFont="1" applyFill="1" applyBorder="1"/>
    <xf numFmtId="166" fontId="1" fillId="0" borderId="0" xfId="16" applyNumberFormat="1" applyFont="1" applyFill="1" applyBorder="1" applyAlignment="1">
      <alignment vertical="center" wrapText="1"/>
    </xf>
    <xf numFmtId="0" fontId="20" fillId="0" borderId="11" xfId="0" applyFont="1" applyBorder="1" applyAlignment="1">
      <alignment horizontal="center" vertical="center" wrapText="1"/>
    </xf>
    <xf numFmtId="166" fontId="1" fillId="0" borderId="14" xfId="16" applyNumberFormat="1" applyFont="1" applyFill="1" applyBorder="1" applyAlignment="1">
      <alignment vertical="center" wrapText="1"/>
    </xf>
    <xf numFmtId="169" fontId="20" fillId="0" borderId="12" xfId="10" applyNumberFormat="1" applyFont="1" applyFill="1" applyBorder="1"/>
    <xf numFmtId="166" fontId="1" fillId="0" borderId="11" xfId="16" applyNumberFormat="1" applyFont="1" applyFill="1" applyBorder="1" applyAlignment="1">
      <alignment vertical="center" wrapText="1"/>
    </xf>
    <xf numFmtId="9" fontId="20" fillId="0" borderId="7" xfId="10" applyFont="1" applyFill="1" applyBorder="1"/>
    <xf numFmtId="9" fontId="20" fillId="0" borderId="9" xfId="10" applyFont="1" applyFill="1" applyBorder="1"/>
    <xf numFmtId="0" fontId="11" fillId="0" borderId="0" xfId="0" applyFont="1" applyAlignment="1">
      <alignment wrapText="1"/>
    </xf>
    <xf numFmtId="0" fontId="0" fillId="0" borderId="8" xfId="0" applyFont="1" applyBorder="1" applyAlignment="1">
      <alignment wrapText="1"/>
    </xf>
    <xf numFmtId="169" fontId="0" fillId="0" borderId="0" xfId="10" applyNumberFormat="1" applyFont="1" applyBorder="1" applyAlignment="1">
      <alignment wrapText="1"/>
    </xf>
    <xf numFmtId="169" fontId="0" fillId="0" borderId="8" xfId="10" applyNumberFormat="1" applyFont="1" applyBorder="1" applyAlignment="1">
      <alignment wrapText="1"/>
    </xf>
    <xf numFmtId="0" fontId="0" fillId="0" borderId="10" xfId="0" applyFont="1" applyBorder="1" applyAlignment="1">
      <alignment wrapText="1"/>
    </xf>
    <xf numFmtId="169" fontId="0" fillId="0" borderId="11" xfId="10" applyNumberFormat="1" applyFont="1" applyBorder="1" applyAlignment="1">
      <alignment wrapText="1"/>
    </xf>
    <xf numFmtId="169" fontId="0" fillId="0" borderId="10" xfId="10" applyNumberFormat="1" applyFont="1" applyBorder="1" applyAlignment="1">
      <alignment wrapText="1"/>
    </xf>
    <xf numFmtId="0" fontId="16" fillId="5" borderId="3" xfId="0" applyFont="1" applyFill="1" applyBorder="1" applyAlignment="1">
      <alignment wrapText="1"/>
    </xf>
    <xf numFmtId="0" fontId="16" fillId="5" borderId="33" xfId="0" applyFont="1" applyFill="1" applyBorder="1" applyAlignment="1">
      <alignment wrapText="1"/>
    </xf>
    <xf numFmtId="0" fontId="16" fillId="5" borderId="4" xfId="0" applyFont="1" applyFill="1" applyBorder="1" applyAlignment="1">
      <alignment wrapText="1"/>
    </xf>
    <xf numFmtId="168" fontId="0" fillId="0" borderId="8" xfId="0" applyNumberFormat="1" applyFont="1" applyBorder="1" applyAlignment="1">
      <alignment wrapText="1"/>
    </xf>
    <xf numFmtId="168" fontId="0" fillId="0" borderId="0" xfId="0" applyNumberFormat="1" applyFont="1" applyBorder="1" applyAlignment="1">
      <alignment wrapText="1"/>
    </xf>
    <xf numFmtId="168" fontId="0" fillId="0" borderId="13" xfId="0" applyNumberFormat="1" applyFont="1" applyBorder="1" applyAlignment="1">
      <alignment wrapText="1"/>
    </xf>
    <xf numFmtId="168" fontId="0" fillId="0" borderId="0" xfId="0" applyNumberFormat="1" applyFont="1" applyBorder="1" applyAlignment="1">
      <alignment horizontal="center" wrapText="1"/>
    </xf>
    <xf numFmtId="168" fontId="0" fillId="0" borderId="9" xfId="0" applyNumberFormat="1" applyFont="1" applyBorder="1" applyAlignment="1">
      <alignment wrapText="1"/>
    </xf>
    <xf numFmtId="168" fontId="0" fillId="0" borderId="10" xfId="0" applyNumberFormat="1" applyFont="1" applyBorder="1" applyAlignment="1">
      <alignment wrapText="1"/>
    </xf>
    <xf numFmtId="168" fontId="0" fillId="0" borderId="11" xfId="0" applyNumberFormat="1" applyFont="1" applyBorder="1" applyAlignment="1">
      <alignment wrapText="1"/>
    </xf>
    <xf numFmtId="168" fontId="0" fillId="0" borderId="14" xfId="0" applyNumberFormat="1" applyFont="1" applyBorder="1" applyAlignment="1">
      <alignment wrapText="1"/>
    </xf>
    <xf numFmtId="168" fontId="0" fillId="0" borderId="11" xfId="0" applyNumberFormat="1" applyFont="1" applyBorder="1" applyAlignment="1">
      <alignment horizontal="center" wrapText="1"/>
    </xf>
    <xf numFmtId="168" fontId="0" fillId="0" borderId="12" xfId="0" applyNumberFormat="1" applyFont="1" applyBorder="1" applyAlignment="1">
      <alignment wrapText="1"/>
    </xf>
    <xf numFmtId="0" fontId="11" fillId="5" borderId="0" xfId="0" applyFont="1" applyFill="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20" fillId="0" borderId="5" xfId="0" applyFont="1" applyBorder="1" applyAlignment="1">
      <alignment horizontal="center" vertical="center" wrapText="1"/>
    </xf>
    <xf numFmtId="5" fontId="1" fillId="0" borderId="15" xfId="16" applyNumberFormat="1" applyFont="1" applyFill="1" applyBorder="1" applyAlignment="1">
      <alignment vertical="center" wrapText="1"/>
    </xf>
    <xf numFmtId="9" fontId="1" fillId="0" borderId="7" xfId="10" applyFont="1" applyFill="1" applyBorder="1" applyAlignment="1">
      <alignment vertical="center" wrapText="1"/>
    </xf>
    <xf numFmtId="0" fontId="20" fillId="0" borderId="8" xfId="0" applyFont="1" applyBorder="1" applyAlignment="1">
      <alignment horizontal="center" vertical="center" wrapText="1"/>
    </xf>
    <xf numFmtId="5" fontId="1" fillId="0" borderId="13" xfId="16" applyNumberFormat="1" applyFont="1" applyFill="1" applyBorder="1" applyAlignment="1">
      <alignment vertical="center" wrapText="1"/>
    </xf>
    <xf numFmtId="9" fontId="1" fillId="0" borderId="9" xfId="10" applyFont="1" applyFill="1" applyBorder="1" applyAlignment="1">
      <alignment vertical="center" wrapText="1"/>
    </xf>
    <xf numFmtId="0" fontId="20" fillId="0" borderId="10" xfId="0" applyFont="1" applyBorder="1" applyAlignment="1">
      <alignment horizontal="center" vertical="center" wrapText="1"/>
    </xf>
    <xf numFmtId="5" fontId="1" fillId="0" borderId="14" xfId="16" applyNumberFormat="1" applyFont="1" applyFill="1" applyBorder="1" applyAlignment="1">
      <alignment vertical="center" wrapText="1"/>
    </xf>
    <xf numFmtId="9" fontId="1" fillId="0" borderId="12" xfId="10" applyFont="1" applyFill="1" applyBorder="1" applyAlignment="1">
      <alignment vertical="center" wrapText="1"/>
    </xf>
    <xf numFmtId="0" fontId="0" fillId="5" borderId="2" xfId="0" applyFont="1" applyFill="1" applyBorder="1"/>
    <xf numFmtId="0" fontId="0" fillId="0" borderId="2" xfId="0" applyFont="1" applyBorder="1" applyAlignment="1"/>
    <xf numFmtId="168" fontId="0" fillId="0" borderId="2" xfId="0" applyNumberFormat="1" applyFont="1" applyBorder="1"/>
    <xf numFmtId="0" fontId="49" fillId="5" borderId="3" xfId="17" applyFont="1" applyFill="1" applyBorder="1" applyAlignment="1">
      <alignment horizontal="center" vertical="center" wrapText="1"/>
    </xf>
    <xf numFmtId="0" fontId="49" fillId="5" borderId="33" xfId="17" applyFont="1" applyFill="1" applyBorder="1" applyAlignment="1">
      <alignment horizontal="center" vertical="center" wrapText="1"/>
    </xf>
    <xf numFmtId="0" fontId="49" fillId="5" borderId="4" xfId="17" applyFont="1" applyFill="1" applyBorder="1" applyAlignment="1">
      <alignment horizontal="center" vertical="center" wrapText="1"/>
    </xf>
    <xf numFmtId="17" fontId="30" fillId="0" borderId="13" xfId="0" applyNumberFormat="1" applyFont="1" applyBorder="1" applyAlignment="1">
      <alignment horizontal="center"/>
    </xf>
    <xf numFmtId="166" fontId="56" fillId="0" borderId="0" xfId="16" applyNumberFormat="1" applyFont="1" applyFill="1" applyBorder="1"/>
    <xf numFmtId="166" fontId="30" fillId="0" borderId="0" xfId="0" applyNumberFormat="1" applyFont="1" applyBorder="1"/>
    <xf numFmtId="166" fontId="30" fillId="0" borderId="9" xfId="0" applyNumberFormat="1" applyFont="1" applyBorder="1"/>
    <xf numFmtId="17" fontId="30" fillId="0" borderId="13" xfId="0" applyNumberFormat="1" applyFont="1" applyFill="1" applyBorder="1" applyAlignment="1">
      <alignment horizontal="center"/>
    </xf>
    <xf numFmtId="166" fontId="30" fillId="0" borderId="0" xfId="0" applyNumberFormat="1" applyFont="1" applyFill="1" applyBorder="1"/>
    <xf numFmtId="17" fontId="30" fillId="0" borderId="14" xfId="0" applyNumberFormat="1" applyFont="1" applyFill="1" applyBorder="1" applyAlignment="1">
      <alignment horizontal="center"/>
    </xf>
    <xf numFmtId="166" fontId="56" fillId="0" borderId="11" xfId="16" applyNumberFormat="1" applyFont="1" applyFill="1" applyBorder="1"/>
    <xf numFmtId="166" fontId="30" fillId="0" borderId="11" xfId="0" applyNumberFormat="1" applyFont="1" applyFill="1" applyBorder="1"/>
    <xf numFmtId="166" fontId="30" fillId="0" borderId="12" xfId="0" applyNumberFormat="1" applyFont="1" applyBorder="1"/>
    <xf numFmtId="0" fontId="49" fillId="5" borderId="3" xfId="0" applyFont="1" applyFill="1" applyBorder="1" applyAlignment="1">
      <alignment horizontal="center" wrapText="1"/>
    </xf>
    <xf numFmtId="0" fontId="49" fillId="5" borderId="4" xfId="0" applyFont="1" applyFill="1" applyBorder="1" applyAlignment="1">
      <alignment horizontal="left" wrapText="1"/>
    </xf>
    <xf numFmtId="0" fontId="11" fillId="5" borderId="5" xfId="0" applyFont="1" applyFill="1" applyBorder="1" applyAlignment="1">
      <alignment horizontal="center" wrapText="1"/>
    </xf>
    <xf numFmtId="0" fontId="11" fillId="5" borderId="33" xfId="0" applyFont="1" applyFill="1" applyBorder="1" applyAlignment="1">
      <alignment horizontal="center" wrapText="1"/>
    </xf>
    <xf numFmtId="0" fontId="20" fillId="0" borderId="5" xfId="0" applyFont="1" applyBorder="1" applyAlignment="1">
      <alignment horizontal="center" wrapText="1"/>
    </xf>
    <xf numFmtId="0" fontId="20" fillId="0" borderId="6" xfId="0" applyFont="1" applyBorder="1"/>
    <xf numFmtId="0" fontId="1" fillId="0" borderId="7" xfId="0" applyFont="1" applyBorder="1"/>
    <xf numFmtId="0" fontId="1" fillId="0" borderId="8" xfId="0" applyFont="1" applyBorder="1" applyAlignment="1">
      <alignment horizontal="center" wrapText="1"/>
    </xf>
    <xf numFmtId="9" fontId="1" fillId="0" borderId="0" xfId="0" applyNumberFormat="1" applyFont="1"/>
    <xf numFmtId="9" fontId="1" fillId="0" borderId="9" xfId="0" applyNumberFormat="1" applyFont="1" applyBorder="1"/>
    <xf numFmtId="0" fontId="1" fillId="0" borderId="10" xfId="0" applyFont="1" applyBorder="1" applyAlignment="1">
      <alignment horizontal="center" wrapText="1"/>
    </xf>
    <xf numFmtId="9" fontId="1" fillId="0" borderId="11" xfId="0" applyNumberFormat="1" applyFont="1" applyBorder="1"/>
    <xf numFmtId="9" fontId="1" fillId="0" borderId="12" xfId="0" applyNumberFormat="1" applyFont="1" applyBorder="1"/>
    <xf numFmtId="9" fontId="1" fillId="0" borderId="6" xfId="0" applyNumberFormat="1" applyFont="1" applyBorder="1"/>
    <xf numFmtId="9" fontId="1" fillId="0" borderId="7" xfId="0" applyNumberFormat="1" applyFont="1" applyBorder="1"/>
    <xf numFmtId="0" fontId="11" fillId="5" borderId="15" xfId="0" applyFont="1" applyFill="1" applyBorder="1" applyAlignment="1">
      <alignment horizontal="right" wrapText="1"/>
    </xf>
    <xf numFmtId="0" fontId="11" fillId="5" borderId="7" xfId="0" applyFont="1" applyFill="1" applyBorder="1" applyAlignment="1">
      <alignment wrapText="1"/>
    </xf>
    <xf numFmtId="17" fontId="0" fillId="0" borderId="13" xfId="0" applyNumberFormat="1" applyFont="1" applyFill="1" applyBorder="1" applyAlignment="1">
      <alignment wrapText="1"/>
    </xf>
    <xf numFmtId="169" fontId="0" fillId="0" borderId="9" xfId="0" applyNumberFormat="1" applyFont="1" applyFill="1" applyBorder="1" applyAlignment="1">
      <alignment wrapText="1"/>
    </xf>
    <xf numFmtId="17" fontId="0" fillId="0" borderId="14" xfId="0" applyNumberFormat="1" applyFont="1" applyFill="1" applyBorder="1" applyAlignment="1">
      <alignment wrapText="1"/>
    </xf>
    <xf numFmtId="169" fontId="0" fillId="0" borderId="12" xfId="0" applyNumberFormat="1" applyFont="1" applyFill="1" applyBorder="1" applyAlignment="1">
      <alignment wrapText="1"/>
    </xf>
    <xf numFmtId="0" fontId="11" fillId="5" borderId="33" xfId="3" applyFont="1" applyFill="1" applyBorder="1" applyAlignment="1">
      <alignment horizontal="center" vertical="center"/>
    </xf>
    <xf numFmtId="0" fontId="11" fillId="5" borderId="4" xfId="3" applyFont="1" applyFill="1" applyBorder="1" applyAlignment="1">
      <alignment horizontal="center" vertical="center"/>
    </xf>
    <xf numFmtId="0" fontId="18" fillId="0" borderId="8" xfId="3" applyFont="1" applyFill="1" applyBorder="1" applyAlignment="1">
      <alignment horizontal="center" wrapText="1"/>
    </xf>
    <xf numFmtId="166" fontId="15" fillId="0" borderId="15" xfId="16" applyNumberFormat="1" applyFont="1" applyFill="1" applyBorder="1"/>
    <xf numFmtId="166" fontId="15" fillId="0" borderId="6" xfId="16" applyNumberFormat="1" applyFont="1" applyFill="1" applyBorder="1"/>
    <xf numFmtId="166" fontId="15" fillId="0" borderId="7" xfId="16" applyNumberFormat="1" applyFont="1" applyFill="1" applyBorder="1"/>
    <xf numFmtId="166" fontId="15" fillId="0" borderId="13" xfId="16" applyNumberFormat="1" applyFont="1" applyFill="1" applyBorder="1"/>
    <xf numFmtId="166" fontId="15" fillId="0" borderId="0" xfId="16" applyNumberFormat="1" applyFont="1" applyFill="1" applyBorder="1"/>
    <xf numFmtId="166" fontId="15" fillId="0" borderId="9" xfId="16" applyNumberFormat="1" applyFont="1" applyFill="1" applyBorder="1"/>
    <xf numFmtId="166" fontId="15" fillId="0" borderId="14" xfId="16" applyNumberFormat="1" applyFont="1" applyFill="1" applyBorder="1"/>
    <xf numFmtId="166" fontId="15" fillId="0" borderId="11" xfId="16" applyNumberFormat="1" applyFont="1" applyFill="1" applyBorder="1"/>
    <xf numFmtId="166" fontId="15" fillId="0" borderId="12" xfId="16" applyNumberFormat="1" applyFont="1" applyFill="1" applyBorder="1"/>
    <xf numFmtId="0" fontId="18" fillId="0" borderId="2" xfId="3" applyFont="1" applyFill="1" applyBorder="1" applyAlignment="1">
      <alignment horizontal="center" wrapText="1"/>
    </xf>
    <xf numFmtId="166" fontId="17" fillId="0" borderId="33" xfId="16" applyNumberFormat="1" applyFont="1" applyFill="1" applyBorder="1"/>
    <xf numFmtId="166" fontId="17" fillId="0" borderId="4" xfId="16" applyNumberFormat="1" applyFont="1" applyFill="1" applyBorder="1"/>
    <xf numFmtId="0" fontId="57" fillId="8" borderId="16" xfId="0" applyFont="1" applyFill="1" applyBorder="1" applyAlignment="1">
      <alignment horizontal="center" vertical="center"/>
    </xf>
    <xf numFmtId="0" fontId="58" fillId="7" borderId="16" xfId="0" applyFont="1" applyFill="1" applyBorder="1" applyAlignment="1">
      <alignment horizontal="center" vertical="center"/>
    </xf>
    <xf numFmtId="0" fontId="57" fillId="7" borderId="16" xfId="0" applyFont="1" applyFill="1" applyBorder="1" applyAlignment="1">
      <alignment horizontal="center" vertical="center"/>
    </xf>
    <xf numFmtId="0" fontId="46" fillId="9" borderId="16" xfId="0" applyFont="1" applyFill="1" applyBorder="1" applyAlignment="1">
      <alignment horizontal="left" vertical="center"/>
    </xf>
    <xf numFmtId="9" fontId="59" fillId="10" borderId="16" xfId="10" applyFont="1" applyFill="1" applyBorder="1" applyAlignment="1">
      <alignment horizontal="center" vertical="center"/>
    </xf>
    <xf numFmtId="166" fontId="46" fillId="10" borderId="16" xfId="9" applyNumberFormat="1" applyFont="1" applyFill="1" applyBorder="1" applyAlignment="1">
      <alignment horizontal="center" vertical="center"/>
    </xf>
    <xf numFmtId="166" fontId="47" fillId="11" borderId="16" xfId="9" applyNumberFormat="1" applyFont="1" applyFill="1" applyBorder="1" applyAlignment="1">
      <alignment horizontal="center" vertical="center"/>
    </xf>
    <xf numFmtId="0" fontId="46" fillId="19" borderId="16" xfId="0" applyFont="1" applyFill="1" applyBorder="1" applyAlignment="1">
      <alignment vertical="center" wrapText="1"/>
    </xf>
    <xf numFmtId="166" fontId="46" fillId="19" borderId="16" xfId="9" applyNumberFormat="1" applyFont="1" applyFill="1" applyBorder="1" applyAlignment="1">
      <alignment horizontal="center" vertical="center"/>
    </xf>
    <xf numFmtId="0" fontId="56" fillId="9" borderId="16" xfId="0" applyFont="1" applyFill="1" applyBorder="1" applyAlignment="1">
      <alignment horizontal="left" vertical="center"/>
    </xf>
    <xf numFmtId="169" fontId="59" fillId="10" borderId="16" xfId="10" applyNumberFormat="1" applyFont="1" applyFill="1" applyBorder="1" applyAlignment="1">
      <alignment horizontal="center" vertical="center"/>
    </xf>
    <xf numFmtId="0" fontId="46" fillId="19" borderId="16" xfId="0" applyFont="1" applyFill="1" applyBorder="1" applyAlignment="1">
      <alignment horizontal="center" vertical="center"/>
    </xf>
    <xf numFmtId="0" fontId="46" fillId="19" borderId="16" xfId="0" applyFont="1" applyFill="1" applyBorder="1" applyAlignment="1">
      <alignment vertical="center"/>
    </xf>
    <xf numFmtId="0" fontId="60" fillId="12" borderId="16" xfId="0" applyFont="1" applyFill="1" applyBorder="1" applyAlignment="1">
      <alignment horizontal="right" vertical="center"/>
    </xf>
    <xf numFmtId="9" fontId="60" fillId="13" borderId="16" xfId="10" applyFont="1" applyFill="1" applyBorder="1" applyAlignment="1">
      <alignment horizontal="center" vertical="center"/>
    </xf>
    <xf numFmtId="166" fontId="60" fillId="13" borderId="16" xfId="9" applyNumberFormat="1" applyFont="1" applyFill="1" applyBorder="1" applyAlignment="1">
      <alignment horizontal="center" vertical="center"/>
    </xf>
    <xf numFmtId="166" fontId="60" fillId="14" borderId="16" xfId="9" applyNumberFormat="1" applyFont="1" applyFill="1" applyBorder="1" applyAlignment="1">
      <alignment horizontal="center" vertical="center"/>
    </xf>
    <xf numFmtId="0" fontId="46" fillId="20" borderId="16" xfId="0" applyFont="1" applyFill="1" applyBorder="1" applyAlignment="1">
      <alignment vertical="center"/>
    </xf>
    <xf numFmtId="0" fontId="46" fillId="20" borderId="16" xfId="0" applyFont="1" applyFill="1" applyBorder="1" applyAlignment="1">
      <alignment horizontal="center" vertical="center"/>
    </xf>
    <xf numFmtId="166" fontId="46" fillId="20" borderId="16" xfId="9" applyNumberFormat="1" applyFont="1" applyFill="1" applyBorder="1" applyAlignment="1">
      <alignment horizontal="center" vertical="center"/>
    </xf>
    <xf numFmtId="169" fontId="46" fillId="19" borderId="16" xfId="10" applyNumberFormat="1" applyFont="1" applyFill="1" applyBorder="1" applyAlignment="1">
      <alignment horizontal="center" vertical="center"/>
    </xf>
    <xf numFmtId="0" fontId="60" fillId="12" borderId="16" xfId="0" applyFont="1" applyFill="1" applyBorder="1" applyAlignment="1">
      <alignment horizontal="right" vertical="center" wrapText="1"/>
    </xf>
    <xf numFmtId="166" fontId="57" fillId="15" borderId="16" xfId="9" applyNumberFormat="1" applyFont="1" applyFill="1" applyBorder="1" applyAlignment="1">
      <alignment horizontal="center" vertical="center"/>
    </xf>
    <xf numFmtId="0" fontId="46" fillId="0" borderId="0" xfId="0" applyFont="1" applyAlignment="1"/>
    <xf numFmtId="0" fontId="61" fillId="0" borderId="0" xfId="1" applyFont="1" applyAlignment="1">
      <alignment horizontal="left" vertical="center"/>
    </xf>
    <xf numFmtId="0" fontId="8" fillId="0" borderId="0" xfId="3" applyFont="1" applyAlignment="1">
      <alignment horizontal="left" vertical="center" wrapText="1"/>
    </xf>
    <xf numFmtId="0" fontId="11" fillId="5" borderId="3" xfId="0" applyFont="1" applyFill="1" applyBorder="1" applyAlignment="1">
      <alignment horizontal="center" wrapText="1"/>
    </xf>
    <xf numFmtId="0" fontId="11" fillId="5" borderId="4" xfId="0" applyFont="1" applyFill="1" applyBorder="1" applyAlignment="1">
      <alignment horizontal="center" wrapText="1"/>
    </xf>
    <xf numFmtId="0" fontId="11" fillId="5" borderId="2" xfId="0" applyFont="1" applyFill="1" applyBorder="1" applyAlignment="1">
      <alignment horizontal="center" wrapText="1"/>
    </xf>
    <xf numFmtId="0" fontId="11" fillId="5" borderId="10" xfId="0" applyFont="1" applyFill="1" applyBorder="1" applyAlignment="1">
      <alignment horizontal="center"/>
    </xf>
    <xf numFmtId="0" fontId="18" fillId="0" borderId="0" xfId="0" applyFont="1" applyFill="1" applyBorder="1" applyAlignment="1">
      <alignment horizontal="center"/>
    </xf>
    <xf numFmtId="0" fontId="18" fillId="0" borderId="0" xfId="0" applyFont="1" applyFill="1" applyBorder="1" applyAlignment="1">
      <alignment horizontal="center" wrapText="1"/>
    </xf>
    <xf numFmtId="0" fontId="16" fillId="5" borderId="10" xfId="0" applyFont="1" applyFill="1" applyBorder="1" applyAlignment="1">
      <alignment horizontal="center" wrapText="1"/>
    </xf>
    <xf numFmtId="0" fontId="11" fillId="5" borderId="15" xfId="0" applyFont="1" applyFill="1" applyBorder="1" applyAlignment="1">
      <alignment horizontal="center" wrapText="1"/>
    </xf>
    <xf numFmtId="0" fontId="11" fillId="5" borderId="7" xfId="0" applyFont="1" applyFill="1" applyBorder="1" applyAlignment="1">
      <alignment horizontal="center" wrapText="1"/>
    </xf>
    <xf numFmtId="0" fontId="11" fillId="5" borderId="6" xfId="0" applyFont="1" applyFill="1" applyBorder="1" applyAlignment="1">
      <alignment horizontal="center" wrapText="1"/>
    </xf>
    <xf numFmtId="0" fontId="23" fillId="6" borderId="16"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15" borderId="16" xfId="0" applyFont="1" applyFill="1" applyBorder="1" applyAlignment="1">
      <alignment horizontal="right" vertical="center"/>
    </xf>
    <xf numFmtId="0" fontId="25" fillId="9" borderId="17"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25" fillId="9" borderId="19" xfId="0" applyFont="1" applyFill="1" applyBorder="1" applyAlignment="1">
      <alignment horizontal="center" vertical="center" wrapText="1"/>
    </xf>
    <xf numFmtId="0" fontId="25" fillId="9" borderId="17" xfId="0" applyFont="1" applyFill="1" applyBorder="1" applyAlignment="1">
      <alignment horizontal="center" vertical="center"/>
    </xf>
    <xf numFmtId="0" fontId="25" fillId="9" borderId="18" xfId="0" applyFont="1" applyFill="1" applyBorder="1" applyAlignment="1">
      <alignment horizontal="center" vertical="center"/>
    </xf>
    <xf numFmtId="0" fontId="25" fillId="9" borderId="19" xfId="0" applyFont="1" applyFill="1" applyBorder="1" applyAlignment="1">
      <alignment horizontal="center" vertical="center"/>
    </xf>
    <xf numFmtId="0" fontId="31" fillId="0" borderId="0" xfId="14" applyFont="1" applyAlignment="1">
      <alignment horizontal="left" wrapText="1"/>
    </xf>
    <xf numFmtId="0" fontId="33" fillId="0" borderId="0" xfId="14" applyFont="1" applyAlignment="1">
      <alignment horizontal="left" vertical="top" wrapText="1"/>
    </xf>
    <xf numFmtId="0" fontId="33" fillId="0" borderId="0" xfId="14" applyFont="1" applyAlignment="1">
      <alignment horizontal="left" wrapText="1"/>
    </xf>
    <xf numFmtId="0" fontId="49" fillId="5" borderId="20" xfId="14" applyFont="1" applyFill="1" applyBorder="1" applyAlignment="1">
      <alignment horizontal="center" wrapText="1"/>
    </xf>
    <xf numFmtId="0" fontId="49" fillId="5" borderId="21" xfId="14" applyFont="1" applyFill="1" applyBorder="1" applyAlignment="1">
      <alignment horizontal="center" wrapText="1"/>
    </xf>
    <xf numFmtId="0" fontId="49" fillId="5" borderId="22" xfId="14" applyFont="1" applyFill="1" applyBorder="1" applyAlignment="1">
      <alignment horizontal="center" wrapText="1"/>
    </xf>
    <xf numFmtId="0" fontId="49" fillId="5" borderId="20" xfId="14" applyFont="1" applyFill="1" applyBorder="1" applyAlignment="1">
      <alignment horizontal="center" vertical="center" wrapText="1"/>
    </xf>
    <xf numFmtId="0" fontId="49" fillId="5" borderId="21" xfId="14" applyFont="1" applyFill="1" applyBorder="1" applyAlignment="1">
      <alignment horizontal="center" vertical="center" wrapText="1"/>
    </xf>
    <xf numFmtId="0" fontId="49" fillId="5" borderId="22" xfId="14" applyFont="1" applyFill="1" applyBorder="1" applyAlignment="1">
      <alignment horizontal="center" vertical="center" wrapText="1"/>
    </xf>
    <xf numFmtId="0" fontId="8" fillId="0" borderId="0" xfId="3" applyFont="1" applyAlignment="1">
      <alignment horizontal="left" vertical="center"/>
    </xf>
    <xf numFmtId="0" fontId="51" fillId="5" borderId="20" xfId="14" applyFont="1" applyFill="1" applyBorder="1" applyAlignment="1">
      <alignment horizontal="center" wrapText="1"/>
    </xf>
    <xf numFmtId="0" fontId="51" fillId="5" borderId="21" xfId="14" applyFont="1" applyFill="1" applyBorder="1" applyAlignment="1">
      <alignment horizontal="center"/>
    </xf>
    <xf numFmtId="0" fontId="51" fillId="5" borderId="22" xfId="14" applyFont="1" applyFill="1" applyBorder="1" applyAlignment="1">
      <alignment horizontal="center"/>
    </xf>
    <xf numFmtId="0" fontId="51" fillId="5" borderId="20" xfId="14" applyFont="1" applyFill="1" applyBorder="1" applyAlignment="1">
      <alignment horizontal="center" vertical="center" wrapText="1"/>
    </xf>
    <xf numFmtId="0" fontId="51" fillId="5" borderId="21" xfId="14" applyFont="1" applyFill="1" applyBorder="1" applyAlignment="1">
      <alignment horizontal="center" vertical="center"/>
    </xf>
    <xf numFmtId="0" fontId="51" fillId="5" borderId="22" xfId="14" applyFont="1" applyFill="1" applyBorder="1" applyAlignment="1">
      <alignment horizontal="center" vertical="center"/>
    </xf>
    <xf numFmtId="0" fontId="31" fillId="0" borderId="0" xfId="3" applyFont="1" applyAlignment="1">
      <alignment horizontal="left" vertical="top" wrapText="1"/>
    </xf>
    <xf numFmtId="0" fontId="8" fillId="0" borderId="0" xfId="3" applyFont="1" applyAlignment="1">
      <alignment horizontal="left" vertical="top" wrapText="1"/>
    </xf>
    <xf numFmtId="0" fontId="11" fillId="5" borderId="2" xfId="3" applyFont="1" applyFill="1" applyBorder="1" applyAlignment="1">
      <alignment horizontal="center" wrapText="1"/>
    </xf>
    <xf numFmtId="0" fontId="11" fillId="5" borderId="3" xfId="3" applyFont="1" applyFill="1" applyBorder="1" applyAlignment="1">
      <alignment horizontal="center" vertical="center"/>
    </xf>
    <xf numFmtId="0" fontId="11" fillId="5" borderId="4" xfId="3" applyFont="1" applyFill="1" applyBorder="1" applyAlignment="1">
      <alignment horizontal="center" vertical="center"/>
    </xf>
    <xf numFmtId="0" fontId="11" fillId="5" borderId="2" xfId="3" applyFont="1" applyFill="1" applyBorder="1" applyAlignment="1">
      <alignment horizontal="center" vertical="center" wrapText="1"/>
    </xf>
    <xf numFmtId="0" fontId="31" fillId="0" borderId="0" xfId="3" applyFont="1" applyAlignment="1">
      <alignment vertical="top" wrapText="1"/>
    </xf>
    <xf numFmtId="0" fontId="31" fillId="0" borderId="0" xfId="3" applyFont="1" applyAlignment="1">
      <alignment horizontal="left" vertical="top"/>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1" fillId="5" borderId="15"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33" xfId="0" applyFont="1" applyFill="1" applyBorder="1" applyAlignment="1">
      <alignment horizontal="center" wrapText="1"/>
    </xf>
    <xf numFmtId="0" fontId="11" fillId="5" borderId="5" xfId="0" applyFont="1" applyFill="1" applyBorder="1" applyAlignment="1">
      <alignment horizontal="center" wrapText="1"/>
    </xf>
    <xf numFmtId="0" fontId="11" fillId="5" borderId="10" xfId="0" applyFont="1" applyFill="1" applyBorder="1" applyAlignment="1">
      <alignment horizontal="center" wrapText="1"/>
    </xf>
    <xf numFmtId="0" fontId="11" fillId="5" borderId="11" xfId="0" applyFont="1" applyFill="1" applyBorder="1" applyAlignment="1">
      <alignment horizontal="center" wrapText="1"/>
    </xf>
    <xf numFmtId="0" fontId="40" fillId="0" borderId="0" xfId="0" applyFont="1" applyAlignment="1">
      <alignment horizontal="center"/>
    </xf>
    <xf numFmtId="0" fontId="40" fillId="0" borderId="0" xfId="0" applyFont="1" applyAlignment="1">
      <alignment horizontal="center" wrapText="1"/>
    </xf>
    <xf numFmtId="0" fontId="57" fillId="6" borderId="16" xfId="0" applyFont="1" applyFill="1" applyBorder="1" applyAlignment="1">
      <alignment horizontal="center" vertical="center" wrapText="1"/>
    </xf>
    <xf numFmtId="0" fontId="57" fillId="7" borderId="16" xfId="0" applyFont="1" applyFill="1" applyBorder="1" applyAlignment="1">
      <alignment horizontal="center" vertical="center"/>
    </xf>
    <xf numFmtId="0" fontId="57" fillId="15" borderId="16" xfId="0" applyFont="1" applyFill="1" applyBorder="1" applyAlignment="1">
      <alignment horizontal="right" vertical="center"/>
    </xf>
    <xf numFmtId="0" fontId="47" fillId="9" borderId="17" xfId="0" applyFont="1" applyFill="1" applyBorder="1" applyAlignment="1">
      <alignment horizontal="center" vertical="center" wrapText="1"/>
    </xf>
    <xf numFmtId="0" fontId="47" fillId="9" borderId="18" xfId="0" applyFont="1" applyFill="1" applyBorder="1" applyAlignment="1">
      <alignment horizontal="center" vertical="center" wrapText="1"/>
    </xf>
    <xf numFmtId="0" fontId="47" fillId="9" borderId="19" xfId="0" applyFont="1" applyFill="1" applyBorder="1" applyAlignment="1">
      <alignment horizontal="center" vertical="center" wrapText="1"/>
    </xf>
    <xf numFmtId="0" fontId="47" fillId="9" borderId="17" xfId="0" applyFont="1" applyFill="1" applyBorder="1" applyAlignment="1">
      <alignment horizontal="center" vertical="center"/>
    </xf>
    <xf numFmtId="0" fontId="47" fillId="9" borderId="18" xfId="0" applyFont="1" applyFill="1" applyBorder="1" applyAlignment="1">
      <alignment horizontal="center" vertical="center"/>
    </xf>
    <xf numFmtId="0" fontId="47" fillId="9" borderId="19" xfId="0" applyFont="1" applyFill="1" applyBorder="1" applyAlignment="1">
      <alignment horizontal="center" vertical="center"/>
    </xf>
    <xf numFmtId="0" fontId="57" fillId="7" borderId="34" xfId="0" applyFont="1" applyFill="1" applyBorder="1" applyAlignment="1">
      <alignment horizontal="center" vertical="center"/>
    </xf>
    <xf numFmtId="0" fontId="57" fillId="7" borderId="36" xfId="0" applyFont="1" applyFill="1" applyBorder="1" applyAlignment="1">
      <alignment horizontal="center" vertical="center"/>
    </xf>
    <xf numFmtId="0" fontId="57" fillId="7" borderId="35" xfId="0" applyFont="1" applyFill="1" applyBorder="1" applyAlignment="1">
      <alignment horizontal="center" vertical="center"/>
    </xf>
    <xf numFmtId="0" fontId="57" fillId="18" borderId="17" xfId="0" applyFont="1" applyFill="1" applyBorder="1" applyAlignment="1">
      <alignment horizontal="center" vertical="center"/>
    </xf>
    <xf numFmtId="0" fontId="57" fillId="18" borderId="19" xfId="0" applyFont="1" applyFill="1" applyBorder="1" applyAlignment="1">
      <alignment horizontal="center" vertical="center"/>
    </xf>
    <xf numFmtId="0" fontId="57" fillId="18" borderId="34" xfId="0" applyFont="1" applyFill="1" applyBorder="1" applyAlignment="1">
      <alignment horizontal="center" vertical="center"/>
    </xf>
    <xf numFmtId="0" fontId="57" fillId="18" borderId="36" xfId="0" applyFont="1" applyFill="1" applyBorder="1" applyAlignment="1">
      <alignment horizontal="center" vertical="center"/>
    </xf>
    <xf numFmtId="0" fontId="57" fillId="18" borderId="35" xfId="0" applyFont="1" applyFill="1" applyBorder="1" applyAlignment="1">
      <alignment horizontal="center" vertical="center"/>
    </xf>
    <xf numFmtId="0" fontId="61" fillId="0" borderId="0" xfId="1" applyFont="1"/>
    <xf numFmtId="0" fontId="41" fillId="0" borderId="0" xfId="0" applyFont="1" applyAlignment="1">
      <alignment wrapText="1"/>
    </xf>
  </cellXfs>
  <cellStyles count="18">
    <cellStyle name="20 % - Accent3 2" xfId="5" xr:uid="{2E2034FB-A1C6-44E2-BC8C-91CEFBD567B3}"/>
    <cellStyle name="20 % - Accent3 2 2" xfId="13" xr:uid="{CE6AFB8C-CD78-440F-A544-84C4A9C404D7}"/>
    <cellStyle name="Lien hypertexte" xfId="1" builtinId="8"/>
    <cellStyle name="Lien hypertexte 2" xfId="6" xr:uid="{1C8BE983-5F12-403D-8F92-A65A7F8708D1}"/>
    <cellStyle name="Milliers" xfId="9" builtinId="3"/>
    <cellStyle name="Milliers 4" xfId="16" xr:uid="{68BA6AD4-017A-45DB-A067-6F508D06F8FA}"/>
    <cellStyle name="Normal" xfId="0" builtinId="0"/>
    <cellStyle name="Normal 2" xfId="7" xr:uid="{B3502BD8-2068-43AB-9DC7-3A3842A03E92}"/>
    <cellStyle name="Normal 2 2 2" xfId="3" xr:uid="{10F02B39-6AC6-4F37-903A-F4EE1DC7BFA3}"/>
    <cellStyle name="Normal 3" xfId="4" xr:uid="{DD4A70DB-7000-4A89-BB95-A88D34195068}"/>
    <cellStyle name="Normal 3 2" xfId="12" xr:uid="{FE3AEADE-2F37-42D5-A53B-B4BFD680FA46}"/>
    <cellStyle name="Normal 5" xfId="2" xr:uid="{66F38CBA-E2CA-45F1-86DD-C85DB834C824}"/>
    <cellStyle name="Normal 5 2" xfId="11" xr:uid="{6F76FA8A-B85C-4ED0-9CDC-8676B8C9FC38}"/>
    <cellStyle name="Normal 6 2" xfId="17" xr:uid="{CAF68F09-1CAE-49AC-AC96-3DF4C81EF39A}"/>
    <cellStyle name="Normal 7" xfId="14" xr:uid="{CFB6B6F8-456E-424B-AF20-923B4EE6D594}"/>
    <cellStyle name="Pourcentage" xfId="10" builtinId="5"/>
    <cellStyle name="Pourcentage 2" xfId="15" xr:uid="{88CC43EE-7BBA-4C85-871A-0EB44E3066B1}"/>
    <cellStyle name="Style 1" xfId="8" xr:uid="{ED0D4661-6428-4213-8560-2B675528C5A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99060</xdr:colOff>
      <xdr:row>9</xdr:row>
      <xdr:rowOff>140971</xdr:rowOff>
    </xdr:from>
    <xdr:to>
      <xdr:col>2</xdr:col>
      <xdr:colOff>781311</xdr:colOff>
      <xdr:row>13</xdr:row>
      <xdr:rowOff>93451</xdr:rowOff>
    </xdr:to>
    <xdr:pic>
      <xdr:nvPicPr>
        <xdr:cNvPr id="10" name="Image 9" descr="ODD1 - Éliminer la pauvreté sous toutes ses formes et partout dans ...">
          <a:extLst>
            <a:ext uri="{FF2B5EF4-FFF2-40B4-BE49-F238E27FC236}">
              <a16:creationId xmlns:a16="http://schemas.microsoft.com/office/drawing/2014/main" id="{FB443F34-B409-43F3-AFC6-BA1B9E35A0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4020" y="2061211"/>
          <a:ext cx="682251" cy="684000"/>
        </a:xfrm>
        <a:prstGeom prst="rect">
          <a:avLst/>
        </a:prstGeom>
        <a:noFill/>
        <a:ln>
          <a:noFill/>
        </a:ln>
      </xdr:spPr>
    </xdr:pic>
    <xdr:clientData/>
  </xdr:twoCellAnchor>
  <xdr:twoCellAnchor editAs="oneCell">
    <xdr:from>
      <xdr:col>2</xdr:col>
      <xdr:colOff>841854</xdr:colOff>
      <xdr:row>9</xdr:row>
      <xdr:rowOff>140971</xdr:rowOff>
    </xdr:from>
    <xdr:to>
      <xdr:col>2</xdr:col>
      <xdr:colOff>1524105</xdr:colOff>
      <xdr:row>13</xdr:row>
      <xdr:rowOff>93451</xdr:rowOff>
    </xdr:to>
    <xdr:pic>
      <xdr:nvPicPr>
        <xdr:cNvPr id="11" name="Image 10" descr="ODD10 - Réduire les inégalités entre les pays et en leur sein ...">
          <a:extLst>
            <a:ext uri="{FF2B5EF4-FFF2-40B4-BE49-F238E27FC236}">
              <a16:creationId xmlns:a16="http://schemas.microsoft.com/office/drawing/2014/main" id="{A7CB5915-4EEA-489E-86BB-BBE688BFDC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26814" y="2061211"/>
          <a:ext cx="682251" cy="684000"/>
        </a:xfrm>
        <a:prstGeom prst="rect">
          <a:avLst/>
        </a:prstGeom>
        <a:noFill/>
        <a:ln>
          <a:noFill/>
        </a:ln>
      </xdr:spPr>
    </xdr:pic>
    <xdr:clientData/>
  </xdr:twoCellAnchor>
  <xdr:twoCellAnchor editAs="oneCell">
    <xdr:from>
      <xdr:col>2</xdr:col>
      <xdr:colOff>99060</xdr:colOff>
      <xdr:row>15</xdr:row>
      <xdr:rowOff>179070</xdr:rowOff>
    </xdr:from>
    <xdr:to>
      <xdr:col>2</xdr:col>
      <xdr:colOff>783060</xdr:colOff>
      <xdr:row>16</xdr:row>
      <xdr:rowOff>680190</xdr:rowOff>
    </xdr:to>
    <xdr:pic>
      <xdr:nvPicPr>
        <xdr:cNvPr id="12" name="Image 11" descr="ODD4 - Veiller à ce que tous puissent suivre une éducation de ...">
          <a:extLst>
            <a:ext uri="{FF2B5EF4-FFF2-40B4-BE49-F238E27FC236}">
              <a16:creationId xmlns:a16="http://schemas.microsoft.com/office/drawing/2014/main" id="{92A30448-9444-4797-ACA4-A9FE3C1188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84020" y="3196590"/>
          <a:ext cx="684000" cy="684000"/>
        </a:xfrm>
        <a:prstGeom prst="rect">
          <a:avLst/>
        </a:prstGeom>
        <a:noFill/>
        <a:ln>
          <a:noFill/>
        </a:ln>
      </xdr:spPr>
    </xdr:pic>
    <xdr:clientData/>
  </xdr:twoCellAnchor>
  <xdr:twoCellAnchor editAs="oneCell">
    <xdr:from>
      <xdr:col>2</xdr:col>
      <xdr:colOff>840105</xdr:colOff>
      <xdr:row>15</xdr:row>
      <xdr:rowOff>179070</xdr:rowOff>
    </xdr:from>
    <xdr:to>
      <xdr:col>2</xdr:col>
      <xdr:colOff>1524105</xdr:colOff>
      <xdr:row>16</xdr:row>
      <xdr:rowOff>680190</xdr:rowOff>
    </xdr:to>
    <xdr:pic>
      <xdr:nvPicPr>
        <xdr:cNvPr id="13" name="Image 12" descr="ODD8 - Promouvoir une croissance économique soutenue, partagée et ...">
          <a:extLst>
            <a:ext uri="{FF2B5EF4-FFF2-40B4-BE49-F238E27FC236}">
              <a16:creationId xmlns:a16="http://schemas.microsoft.com/office/drawing/2014/main" id="{38CCD954-BCB7-4562-8FEC-FF0EECCF0B9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25065" y="3196590"/>
          <a:ext cx="684000" cy="684000"/>
        </a:xfrm>
        <a:prstGeom prst="rect">
          <a:avLst/>
        </a:prstGeom>
        <a:noFill/>
        <a:ln>
          <a:noFill/>
        </a:ln>
      </xdr:spPr>
    </xdr:pic>
    <xdr:clientData/>
  </xdr:twoCellAnchor>
  <xdr:twoCellAnchor editAs="oneCell">
    <xdr:from>
      <xdr:col>2</xdr:col>
      <xdr:colOff>100809</xdr:colOff>
      <xdr:row>17</xdr:row>
      <xdr:rowOff>179070</xdr:rowOff>
    </xdr:from>
    <xdr:to>
      <xdr:col>2</xdr:col>
      <xdr:colOff>783060</xdr:colOff>
      <xdr:row>21</xdr:row>
      <xdr:rowOff>131550</xdr:rowOff>
    </xdr:to>
    <xdr:pic>
      <xdr:nvPicPr>
        <xdr:cNvPr id="14" name="Image 13" descr="ODD1 - Éliminer la pauvreté sous toutes ses formes et partout dans ...">
          <a:extLst>
            <a:ext uri="{FF2B5EF4-FFF2-40B4-BE49-F238E27FC236}">
              <a16:creationId xmlns:a16="http://schemas.microsoft.com/office/drawing/2014/main" id="{DCC43E7F-752F-4CF5-90C6-7BA45035E6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769" y="4217670"/>
          <a:ext cx="682251" cy="684000"/>
        </a:xfrm>
        <a:prstGeom prst="rect">
          <a:avLst/>
        </a:prstGeom>
        <a:noFill/>
        <a:ln>
          <a:noFill/>
        </a:ln>
      </xdr:spPr>
    </xdr:pic>
    <xdr:clientData/>
  </xdr:twoCellAnchor>
  <xdr:twoCellAnchor editAs="oneCell">
    <xdr:from>
      <xdr:col>2</xdr:col>
      <xdr:colOff>840105</xdr:colOff>
      <xdr:row>17</xdr:row>
      <xdr:rowOff>179070</xdr:rowOff>
    </xdr:from>
    <xdr:to>
      <xdr:col>2</xdr:col>
      <xdr:colOff>1522356</xdr:colOff>
      <xdr:row>21</xdr:row>
      <xdr:rowOff>131550</xdr:rowOff>
    </xdr:to>
    <xdr:pic>
      <xdr:nvPicPr>
        <xdr:cNvPr id="15" name="Image 14" descr="ODD10 - Réduire les inégalités entre les pays et en leur sein ...">
          <a:extLst>
            <a:ext uri="{FF2B5EF4-FFF2-40B4-BE49-F238E27FC236}">
              <a16:creationId xmlns:a16="http://schemas.microsoft.com/office/drawing/2014/main" id="{128AFAEB-F112-4A2A-9D54-845ECE8183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25065" y="4217670"/>
          <a:ext cx="682251" cy="684000"/>
        </a:xfrm>
        <a:prstGeom prst="rect">
          <a:avLst/>
        </a:prstGeom>
        <a:noFill/>
        <a:ln>
          <a:noFill/>
        </a:ln>
      </xdr:spPr>
    </xdr:pic>
    <xdr:clientData/>
  </xdr:twoCellAnchor>
  <xdr:twoCellAnchor editAs="oneCell">
    <xdr:from>
      <xdr:col>2</xdr:col>
      <xdr:colOff>840105</xdr:colOff>
      <xdr:row>21</xdr:row>
      <xdr:rowOff>183917</xdr:rowOff>
    </xdr:from>
    <xdr:to>
      <xdr:col>2</xdr:col>
      <xdr:colOff>1524105</xdr:colOff>
      <xdr:row>21</xdr:row>
      <xdr:rowOff>867917</xdr:rowOff>
    </xdr:to>
    <xdr:pic>
      <xdr:nvPicPr>
        <xdr:cNvPr id="16" name="Image 15" descr="ODD4 - Veiller à ce que tous puissent suivre une éducation de ...">
          <a:extLst>
            <a:ext uri="{FF2B5EF4-FFF2-40B4-BE49-F238E27FC236}">
              <a16:creationId xmlns:a16="http://schemas.microsoft.com/office/drawing/2014/main" id="{AB322EB9-8A17-4F2F-B431-64E9D951683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25065" y="4954037"/>
          <a:ext cx="684000" cy="684000"/>
        </a:xfrm>
        <a:prstGeom prst="rect">
          <a:avLst/>
        </a:prstGeom>
        <a:noFill/>
        <a:ln>
          <a:noFill/>
        </a:ln>
      </xdr:spPr>
    </xdr:pic>
    <xdr:clientData/>
  </xdr:twoCellAnchor>
  <xdr:twoCellAnchor editAs="oneCell">
    <xdr:from>
      <xdr:col>2</xdr:col>
      <xdr:colOff>99060</xdr:colOff>
      <xdr:row>21</xdr:row>
      <xdr:rowOff>183917</xdr:rowOff>
    </xdr:from>
    <xdr:to>
      <xdr:col>2</xdr:col>
      <xdr:colOff>783060</xdr:colOff>
      <xdr:row>21</xdr:row>
      <xdr:rowOff>867917</xdr:rowOff>
    </xdr:to>
    <xdr:pic>
      <xdr:nvPicPr>
        <xdr:cNvPr id="17" name="Image 16" descr="ODD8 - Promouvoir une croissance économique soutenue, partagée et ...">
          <a:extLst>
            <a:ext uri="{FF2B5EF4-FFF2-40B4-BE49-F238E27FC236}">
              <a16:creationId xmlns:a16="http://schemas.microsoft.com/office/drawing/2014/main" id="{9DE2E71E-10DD-4EED-9CCA-E0C1ADD1832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84020" y="4954037"/>
          <a:ext cx="684000" cy="684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76200</xdr:colOff>
      <xdr:row>9</xdr:row>
      <xdr:rowOff>327660</xdr:rowOff>
    </xdr:from>
    <xdr:to>
      <xdr:col>2</xdr:col>
      <xdr:colOff>718820</xdr:colOff>
      <xdr:row>11</xdr:row>
      <xdr:rowOff>66040</xdr:rowOff>
    </xdr:to>
    <xdr:pic>
      <xdr:nvPicPr>
        <xdr:cNvPr id="34" name="Image 33" descr="ODD1 - Éliminer la pauvreté sous toutes ses formes et partout dans ...">
          <a:extLst>
            <a:ext uri="{FF2B5EF4-FFF2-40B4-BE49-F238E27FC236}">
              <a16:creationId xmlns:a16="http://schemas.microsoft.com/office/drawing/2014/main" id="{FC51BF9B-DF77-4B57-BE1C-84AA82227D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0" y="2232660"/>
          <a:ext cx="642620" cy="652780"/>
        </a:xfrm>
        <a:prstGeom prst="rect">
          <a:avLst/>
        </a:prstGeom>
        <a:noFill/>
        <a:ln>
          <a:noFill/>
        </a:ln>
      </xdr:spPr>
    </xdr:pic>
    <xdr:clientData/>
  </xdr:twoCellAnchor>
  <xdr:twoCellAnchor editAs="oneCell">
    <xdr:from>
      <xdr:col>2</xdr:col>
      <xdr:colOff>800100</xdr:colOff>
      <xdr:row>9</xdr:row>
      <xdr:rowOff>327660</xdr:rowOff>
    </xdr:from>
    <xdr:to>
      <xdr:col>2</xdr:col>
      <xdr:colOff>1442720</xdr:colOff>
      <xdr:row>11</xdr:row>
      <xdr:rowOff>66040</xdr:rowOff>
    </xdr:to>
    <xdr:pic>
      <xdr:nvPicPr>
        <xdr:cNvPr id="35" name="Image 34" descr="ODD10 - Réduire les inégalités entre les pays et en leur sein ...">
          <a:extLst>
            <a:ext uri="{FF2B5EF4-FFF2-40B4-BE49-F238E27FC236}">
              <a16:creationId xmlns:a16="http://schemas.microsoft.com/office/drawing/2014/main" id="{4E367264-4619-471F-A947-FB7ADFAC4D7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28900" y="2232660"/>
          <a:ext cx="642620" cy="652780"/>
        </a:xfrm>
        <a:prstGeom prst="rect">
          <a:avLst/>
        </a:prstGeom>
        <a:noFill/>
        <a:ln>
          <a:noFill/>
        </a:ln>
      </xdr:spPr>
    </xdr:pic>
    <xdr:clientData/>
  </xdr:twoCellAnchor>
  <xdr:twoCellAnchor editAs="oneCell">
    <xdr:from>
      <xdr:col>2</xdr:col>
      <xdr:colOff>83820</xdr:colOff>
      <xdr:row>14</xdr:row>
      <xdr:rowOff>114300</xdr:rowOff>
    </xdr:from>
    <xdr:to>
      <xdr:col>2</xdr:col>
      <xdr:colOff>728220</xdr:colOff>
      <xdr:row>15</xdr:row>
      <xdr:rowOff>149100</xdr:rowOff>
    </xdr:to>
    <xdr:pic>
      <xdr:nvPicPr>
        <xdr:cNvPr id="36" name="Image 35" descr="ODD4 - Veiller à ce que tous puissent suivre une éducation de ...">
          <a:extLst>
            <a:ext uri="{FF2B5EF4-FFF2-40B4-BE49-F238E27FC236}">
              <a16:creationId xmlns:a16="http://schemas.microsoft.com/office/drawing/2014/main" id="{891D2BB4-E69C-446E-A50B-32046EA385E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12620" y="3619500"/>
          <a:ext cx="644400" cy="644400"/>
        </a:xfrm>
        <a:prstGeom prst="rect">
          <a:avLst/>
        </a:prstGeom>
        <a:noFill/>
        <a:ln>
          <a:noFill/>
        </a:ln>
      </xdr:spPr>
    </xdr:pic>
    <xdr:clientData/>
  </xdr:twoCellAnchor>
  <xdr:twoCellAnchor editAs="oneCell">
    <xdr:from>
      <xdr:col>2</xdr:col>
      <xdr:colOff>817245</xdr:colOff>
      <xdr:row>14</xdr:row>
      <xdr:rowOff>114300</xdr:rowOff>
    </xdr:from>
    <xdr:to>
      <xdr:col>2</xdr:col>
      <xdr:colOff>1461645</xdr:colOff>
      <xdr:row>15</xdr:row>
      <xdr:rowOff>149100</xdr:rowOff>
    </xdr:to>
    <xdr:pic>
      <xdr:nvPicPr>
        <xdr:cNvPr id="37" name="Image 36" descr="ODD8 - Promouvoir une croissance économique soutenue, partagée et ...">
          <a:extLst>
            <a:ext uri="{FF2B5EF4-FFF2-40B4-BE49-F238E27FC236}">
              <a16:creationId xmlns:a16="http://schemas.microsoft.com/office/drawing/2014/main" id="{32D919C8-6179-49EC-9E92-88F20E26CC85}"/>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46045" y="3619500"/>
          <a:ext cx="644400" cy="644400"/>
        </a:xfrm>
        <a:prstGeom prst="rect">
          <a:avLst/>
        </a:prstGeom>
        <a:noFill/>
        <a:ln>
          <a:noFill/>
        </a:ln>
      </xdr:spPr>
    </xdr:pic>
    <xdr:clientData/>
  </xdr:twoCellAnchor>
  <xdr:twoCellAnchor editAs="oneCell">
    <xdr:from>
      <xdr:col>2</xdr:col>
      <xdr:colOff>68580</xdr:colOff>
      <xdr:row>16</xdr:row>
      <xdr:rowOff>163830</xdr:rowOff>
    </xdr:from>
    <xdr:to>
      <xdr:col>2</xdr:col>
      <xdr:colOff>711200</xdr:colOff>
      <xdr:row>18</xdr:row>
      <xdr:rowOff>176530</xdr:rowOff>
    </xdr:to>
    <xdr:pic>
      <xdr:nvPicPr>
        <xdr:cNvPr id="38" name="Image 37" descr="ODD1 - Éliminer la pauvreté sous toutes ses formes et partout dans ...">
          <a:extLst>
            <a:ext uri="{FF2B5EF4-FFF2-40B4-BE49-F238E27FC236}">
              <a16:creationId xmlns:a16="http://schemas.microsoft.com/office/drawing/2014/main" id="{89AB9A3C-10F4-45B5-ABF7-91AA50F8B0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7380" y="4552950"/>
          <a:ext cx="642620" cy="652780"/>
        </a:xfrm>
        <a:prstGeom prst="rect">
          <a:avLst/>
        </a:prstGeom>
        <a:noFill/>
        <a:ln>
          <a:noFill/>
        </a:ln>
      </xdr:spPr>
    </xdr:pic>
    <xdr:clientData/>
  </xdr:twoCellAnchor>
  <xdr:twoCellAnchor editAs="oneCell">
    <xdr:from>
      <xdr:col>2</xdr:col>
      <xdr:colOff>802005</xdr:colOff>
      <xdr:row>19</xdr:row>
      <xdr:rowOff>6350</xdr:rowOff>
    </xdr:from>
    <xdr:to>
      <xdr:col>2</xdr:col>
      <xdr:colOff>1444625</xdr:colOff>
      <xdr:row>20</xdr:row>
      <xdr:rowOff>476250</xdr:rowOff>
    </xdr:to>
    <xdr:pic>
      <xdr:nvPicPr>
        <xdr:cNvPr id="39" name="Image 38" descr="ODD10 - Réduire les inégalités entre les pays et en leur sein ...">
          <a:extLst>
            <a:ext uri="{FF2B5EF4-FFF2-40B4-BE49-F238E27FC236}">
              <a16:creationId xmlns:a16="http://schemas.microsoft.com/office/drawing/2014/main" id="{27E42750-B03F-4361-BEFA-CA68440A874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30805" y="5287010"/>
          <a:ext cx="642620" cy="652780"/>
        </a:xfrm>
        <a:prstGeom prst="rect">
          <a:avLst/>
        </a:prstGeom>
        <a:noFill/>
        <a:ln>
          <a:noFill/>
        </a:ln>
      </xdr:spPr>
    </xdr:pic>
    <xdr:clientData/>
  </xdr:twoCellAnchor>
  <xdr:twoCellAnchor editAs="oneCell">
    <xdr:from>
      <xdr:col>2</xdr:col>
      <xdr:colOff>792480</xdr:colOff>
      <xdr:row>16</xdr:row>
      <xdr:rowOff>144780</xdr:rowOff>
    </xdr:from>
    <xdr:to>
      <xdr:col>2</xdr:col>
      <xdr:colOff>1436880</xdr:colOff>
      <xdr:row>18</xdr:row>
      <xdr:rowOff>159260</xdr:rowOff>
    </xdr:to>
    <xdr:pic>
      <xdr:nvPicPr>
        <xdr:cNvPr id="40" name="Image 39" descr="ODD4 - Veiller à ce que tous puissent suivre une éducation de ...">
          <a:extLst>
            <a:ext uri="{FF2B5EF4-FFF2-40B4-BE49-F238E27FC236}">
              <a16:creationId xmlns:a16="http://schemas.microsoft.com/office/drawing/2014/main" id="{769F1BF5-C562-4529-9A34-2769606531C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21280" y="4533900"/>
          <a:ext cx="644400" cy="654560"/>
        </a:xfrm>
        <a:prstGeom prst="rect">
          <a:avLst/>
        </a:prstGeom>
        <a:noFill/>
        <a:ln>
          <a:noFill/>
        </a:ln>
      </xdr:spPr>
    </xdr:pic>
    <xdr:clientData/>
  </xdr:twoCellAnchor>
  <xdr:twoCellAnchor editAs="oneCell">
    <xdr:from>
      <xdr:col>2</xdr:col>
      <xdr:colOff>68580</xdr:colOff>
      <xdr:row>19</xdr:row>
      <xdr:rowOff>6350</xdr:rowOff>
    </xdr:from>
    <xdr:to>
      <xdr:col>2</xdr:col>
      <xdr:colOff>712980</xdr:colOff>
      <xdr:row>20</xdr:row>
      <xdr:rowOff>478030</xdr:rowOff>
    </xdr:to>
    <xdr:pic>
      <xdr:nvPicPr>
        <xdr:cNvPr id="41" name="Image 40" descr="ODD8 - Promouvoir une croissance économique soutenue, partagée et ...">
          <a:extLst>
            <a:ext uri="{FF2B5EF4-FFF2-40B4-BE49-F238E27FC236}">
              <a16:creationId xmlns:a16="http://schemas.microsoft.com/office/drawing/2014/main" id="{17BD7FD7-F017-4618-B154-42873D81AD5C}"/>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97380" y="5287010"/>
          <a:ext cx="644400" cy="6545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Unedic">
      <a:dk1>
        <a:sysClr val="windowText" lastClr="000000"/>
      </a:dk1>
      <a:lt1>
        <a:sysClr val="window" lastClr="FFFFFF"/>
      </a:lt1>
      <a:dk2>
        <a:srgbClr val="707982"/>
      </a:dk2>
      <a:lt2>
        <a:srgbClr val="9BA6B2"/>
      </a:lt2>
      <a:accent1>
        <a:srgbClr val="6B368A"/>
      </a:accent1>
      <a:accent2>
        <a:srgbClr val="E30045"/>
      </a:accent2>
      <a:accent3>
        <a:srgbClr val="007C80"/>
      </a:accent3>
      <a:accent4>
        <a:srgbClr val="FF9622"/>
      </a:accent4>
      <a:accent5>
        <a:srgbClr val="4BACC6"/>
      </a:accent5>
      <a:accent6>
        <a:srgbClr val="7BBB53"/>
      </a:accent6>
      <a:hlink>
        <a:srgbClr val="00A6C3"/>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nedic.org/publications/social-bond-2021-publication-du-rapport-dallocation-et-dimpact"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2"/>
  <sheetViews>
    <sheetView tabSelected="1" workbookViewId="0"/>
  </sheetViews>
  <sheetFormatPr baseColWidth="10" defaultRowHeight="14.4" x14ac:dyDescent="0.3"/>
  <cols>
    <col min="1" max="1" width="239.5546875" customWidth="1"/>
  </cols>
  <sheetData>
    <row r="1" spans="1:1" ht="16.2" x14ac:dyDescent="0.3">
      <c r="A1" s="2" t="s">
        <v>12</v>
      </c>
    </row>
    <row r="2" spans="1:1" ht="16.2" x14ac:dyDescent="0.4">
      <c r="A2" s="434" t="s">
        <v>0</v>
      </c>
    </row>
    <row r="3" spans="1:1" ht="16.2" x14ac:dyDescent="0.3">
      <c r="A3" s="1" t="s">
        <v>1</v>
      </c>
    </row>
    <row r="4" spans="1:1" ht="32.4" x14ac:dyDescent="0.4">
      <c r="A4" s="435" t="s">
        <v>415</v>
      </c>
    </row>
    <row r="5" spans="1:1" ht="16.2" x14ac:dyDescent="0.3">
      <c r="A5" s="1" t="s">
        <v>2</v>
      </c>
    </row>
    <row r="6" spans="1:1" ht="16.2" x14ac:dyDescent="0.4">
      <c r="A6" s="158" t="s">
        <v>414</v>
      </c>
    </row>
    <row r="7" spans="1:1" ht="16.2" x14ac:dyDescent="0.3">
      <c r="A7" s="1" t="s">
        <v>3</v>
      </c>
    </row>
    <row r="8" spans="1:1" ht="16.2" x14ac:dyDescent="0.4">
      <c r="A8" s="158" t="s">
        <v>414</v>
      </c>
    </row>
    <row r="9" spans="1:1" ht="16.2" x14ac:dyDescent="0.3">
      <c r="A9" s="1" t="s">
        <v>4</v>
      </c>
    </row>
    <row r="10" spans="1:1" ht="16.2" x14ac:dyDescent="0.4">
      <c r="A10" s="158" t="s">
        <v>370</v>
      </c>
    </row>
    <row r="11" spans="1:1" ht="16.2" x14ac:dyDescent="0.3">
      <c r="A11" s="1" t="s">
        <v>5</v>
      </c>
    </row>
    <row r="12" spans="1:1" ht="16.2" x14ac:dyDescent="0.4">
      <c r="A12" s="158" t="s">
        <v>11</v>
      </c>
    </row>
    <row r="13" spans="1:1" ht="16.2" x14ac:dyDescent="0.3">
      <c r="A13" s="1" t="s">
        <v>6</v>
      </c>
    </row>
    <row r="14" spans="1:1" ht="16.2" x14ac:dyDescent="0.3">
      <c r="A14" s="359" t="s">
        <v>13</v>
      </c>
    </row>
    <row r="15" spans="1:1" ht="16.2" x14ac:dyDescent="0.3">
      <c r="A15" s="359" t="s">
        <v>14</v>
      </c>
    </row>
    <row r="16" spans="1:1" ht="16.2" x14ac:dyDescent="0.3">
      <c r="A16" s="359" t="s">
        <v>18</v>
      </c>
    </row>
    <row r="17" spans="1:1" ht="16.2" x14ac:dyDescent="0.3">
      <c r="A17" s="359" t="s">
        <v>41</v>
      </c>
    </row>
    <row r="18" spans="1:1" ht="16.2" x14ac:dyDescent="0.3">
      <c r="A18" s="359" t="s">
        <v>72</v>
      </c>
    </row>
    <row r="19" spans="1:1" ht="16.2" x14ac:dyDescent="0.3">
      <c r="A19" s="359" t="s">
        <v>82</v>
      </c>
    </row>
    <row r="20" spans="1:1" ht="16.2" x14ac:dyDescent="0.3">
      <c r="A20" s="359" t="s">
        <v>98</v>
      </c>
    </row>
    <row r="21" spans="1:1" ht="16.2" x14ac:dyDescent="0.3">
      <c r="A21" s="359" t="s">
        <v>102</v>
      </c>
    </row>
    <row r="22" spans="1:1" ht="16.2" x14ac:dyDescent="0.3">
      <c r="A22" s="359" t="s">
        <v>103</v>
      </c>
    </row>
    <row r="23" spans="1:1" ht="16.2" x14ac:dyDescent="0.3">
      <c r="A23" s="359" t="s">
        <v>124</v>
      </c>
    </row>
    <row r="24" spans="1:1" ht="16.2" x14ac:dyDescent="0.3">
      <c r="A24" s="359" t="s">
        <v>130</v>
      </c>
    </row>
    <row r="25" spans="1:1" ht="16.2" x14ac:dyDescent="0.3">
      <c r="A25" s="359" t="s">
        <v>131</v>
      </c>
    </row>
    <row r="26" spans="1:1" ht="16.2" x14ac:dyDescent="0.3">
      <c r="A26" s="359" t="s">
        <v>156</v>
      </c>
    </row>
    <row r="27" spans="1:1" ht="16.2" x14ac:dyDescent="0.3">
      <c r="A27" s="359" t="s">
        <v>161</v>
      </c>
    </row>
    <row r="28" spans="1:1" ht="16.2" x14ac:dyDescent="0.3">
      <c r="A28" s="359" t="s">
        <v>201</v>
      </c>
    </row>
    <row r="29" spans="1:1" ht="16.2" x14ac:dyDescent="0.3">
      <c r="A29" s="359" t="s">
        <v>222</v>
      </c>
    </row>
    <row r="30" spans="1:1" ht="16.2" x14ac:dyDescent="0.3">
      <c r="A30" s="359" t="s">
        <v>247</v>
      </c>
    </row>
    <row r="31" spans="1:1" ht="16.2" x14ac:dyDescent="0.3">
      <c r="A31" s="359" t="s">
        <v>249</v>
      </c>
    </row>
    <row r="32" spans="1:1" ht="16.2" x14ac:dyDescent="0.3">
      <c r="A32" s="359" t="s">
        <v>254</v>
      </c>
    </row>
    <row r="33" spans="1:1" ht="16.2" x14ac:dyDescent="0.3">
      <c r="A33" s="359" t="s">
        <v>274</v>
      </c>
    </row>
    <row r="34" spans="1:1" ht="16.2" x14ac:dyDescent="0.3">
      <c r="A34" s="359" t="s">
        <v>275</v>
      </c>
    </row>
    <row r="35" spans="1:1" ht="16.2" x14ac:dyDescent="0.3">
      <c r="A35" s="359" t="s">
        <v>294</v>
      </c>
    </row>
    <row r="36" spans="1:1" ht="16.2" x14ac:dyDescent="0.3">
      <c r="A36" s="359" t="s">
        <v>308</v>
      </c>
    </row>
    <row r="37" spans="1:1" ht="16.2" x14ac:dyDescent="0.3">
      <c r="A37" s="359" t="s">
        <v>336</v>
      </c>
    </row>
    <row r="38" spans="1:1" ht="16.2" x14ac:dyDescent="0.3">
      <c r="A38" s="359" t="s">
        <v>345</v>
      </c>
    </row>
    <row r="39" spans="1:1" ht="16.2" x14ac:dyDescent="0.3">
      <c r="A39" s="359" t="s">
        <v>351</v>
      </c>
    </row>
    <row r="40" spans="1:1" ht="16.2" x14ac:dyDescent="0.3">
      <c r="A40" s="359" t="s">
        <v>375</v>
      </c>
    </row>
    <row r="41" spans="1:1" ht="16.2" x14ac:dyDescent="0.3">
      <c r="A41" s="359" t="s">
        <v>376</v>
      </c>
    </row>
    <row r="42" spans="1:1" ht="16.2" x14ac:dyDescent="0.3">
      <c r="A42" s="359" t="s">
        <v>396</v>
      </c>
    </row>
  </sheetData>
  <hyperlinks>
    <hyperlink ref="A14" location="'Page 6'!A1" display="PAGE 6 - LA COUVERTURE DE L'UNÉDIC EN 2021" xr:uid="{A54C7EC6-3394-417F-BFAB-E014577898A0}"/>
    <hyperlink ref="A2" r:id="rId1" xr:uid="{EA01633F-B560-420C-95AA-C022BD376A5A}"/>
    <hyperlink ref="A15" location="'Page 11'!A1" display="PAGE 11 - 10 Md€ D'ÉMISSIONS SOCIAL BOND EN 2021" xr:uid="{03501B8E-82A6-4939-BE1D-8133AA6E9C1E}"/>
    <hyperlink ref="A16" location="'Page 12'!A1" display="PAGE 12 - LES SOCIAL BOND DE L'UNÉDIC" xr:uid="{41C53DEA-0595-4656-ABDB-BCC2F7525056}"/>
    <hyperlink ref="A17" location="'Page 13'!A1" display="PAGE 13 - LES INVESTISSEURS DES SOCIAL BOND DE L'UNÉDIC" xr:uid="{4B7BD1CD-DBC6-41BA-8F0F-FB262B853B97}"/>
    <hyperlink ref="A18" location="'Page 14'!A1" display="PAGE 14 - NOMBRE D'INVESTISSEURS ALLOUÉS PAR SCORE ESG POUR CHAQUE ÉMISSION" xr:uid="{4952123B-2F15-455C-B955-6A11D1C467B8}"/>
    <hyperlink ref="A19" location="'Page 17'!A1" display="PAGE 17 - DÉPENSES ÉLIGIBLES" xr:uid="{96C5E196-A9D2-482D-9594-B84488A0C9B6}"/>
    <hyperlink ref="A20" location="'Page 18'!A1" display="PAGE 18 - DÉPENSES ÉLIGIBLES ÉVOLUTION" xr:uid="{0289136F-207E-4DB5-A078-DC16A3DF9F15}"/>
    <hyperlink ref="A21" location="'Page 19'!A1" display="PAGE 19 - DÉPENSES ALLOUÉES ET ÉVOLUTION" xr:uid="{50C2B68C-5265-4478-83B1-57AE201C3FBE}"/>
    <hyperlink ref="A22" location="'Page 22'!A1" display="PAGE 22 - LES DÉPENSES ÉLIGIBLES AUX SOCIAL BOND DE L'UNÉDIC" xr:uid="{731F674B-3966-4875-91D2-339355E9EC8F}"/>
    <hyperlink ref="A23" location="'Page 24'!A1" display="PAGE 24 - LE FINANCEMENT DE L’INDEMNITÉ D’ACTIVITÉ PARTIELLE DE DROIT COMMUN EN PART DU SALAIRE BRUT" xr:uid="{8E31E5F7-8EA3-4710-837F-A1CB47BDDD27}"/>
    <hyperlink ref="A24" location="'Page 25'!A1" display="PAGE 25 - LE FINANCEMENT DE L'INDEMNITÉ D'ACTIVITÉ PARTIELLE DE LONGUE DURÉE (APLD) EN PART DU SALAIRE BRUT" xr:uid="{51468EB8-F0EC-45AE-8141-C97D4B58A84B}"/>
    <hyperlink ref="A25" location="'Page 26'!A1" display="PAGE 26 - PROFIL DES SALARIÉS AYANT ÉTÉ EN ACTIVITÉ PARTIELLE EN 2021" xr:uid="{6B4ECBD9-464E-4208-8610-D5FD5F8A3497}"/>
    <hyperlink ref="A26" location="'Page 27'!A1" display="PAGE 27 - LES DÉPENSES D’ACTIVITÉ PARTIELLE SUIVENT LES ÉVOLUTIONS DU PIB" xr:uid="{2B6BF1BB-BC1E-493A-A977-B2234D266D54}"/>
    <hyperlink ref="A27" location="'Page 28'!A1" display="PAGE 28 - DÉTAILS DES DEMANDES D’INDEMNISATION D’ACTIVITÉ PARTIELLE" xr:uid="{A7FCBBEF-8DF1-4B94-9243-CA502B972F3C}"/>
    <hyperlink ref="A28" location="'Page 29'!A1" display="PAGE 29 - RECOURS À L’ACTIVITÉ PARTIELLE PAR TAILLE D’ÉTABLISSEMENT EN 2021" xr:uid="{31F72070-E01B-4F52-B6CF-BA79A6ED00F3}"/>
    <hyperlink ref="A29" location="'Page 30'!A1" display="PAGE 30 - COÛT MOYEN D’UNE HEURE D’ACTIVITÉ PARTIELLE PAR TAILLE D’ÉTABLISSEMENT (EN €)" xr:uid="{99C117C9-FBA8-4F08-B77D-E981AE143ACE}"/>
    <hyperlink ref="A30" location="'Page 31'!A1" display="PAGE 31 - RECOURS À L’ACTIVITÉ PARTIELLE PAR SECTEUR D’ACTIVITÉ EN 2021" xr:uid="{78983499-732B-4212-B000-6A9D97185A37}"/>
    <hyperlink ref="A31" location="'Page 32'!A1" display="PAGE 32 - COÛT MOYEN D’UNE HEURE D’ACTIVITÉ PARTIELLE PAR SECTEUR D’ACTIVITÉ EN 2021 (EN €)" xr:uid="{A3981100-FA22-4DE2-8C78-B04675C3F32D}"/>
    <hyperlink ref="A32" location="'Page 33'!A1" display="PAGE 33 - CARACTÉRISTIQUES MOYENNES DES SALARIÉS EN ACTIVITÉ PARTIELLE SELON LE TYPE DE DISPOSITIF (EN %)" xr:uid="{6D267CCA-F3B9-44FF-9E0D-F2407A96E9E6}"/>
    <hyperlink ref="A33" location="'Page 34'!A1" display="PAGE 34 - DÉTAIL DES DEMANDES D’INDEMNISATION D’ACTIVITÉ PARTIELLE DE LONGUE DURÉE" xr:uid="{CA36FB0E-6DBB-4870-B652-50C54B904C1A}"/>
    <hyperlink ref="A34" location="'Page 37'!A1" display="PAGE 37 - PROFIL DES ALLOCATAIRES INDEMNISÉS" xr:uid="{13DA83CB-DDFB-4CBA-8B6B-228F6771B46D}"/>
    <hyperlink ref="A35" location="'Page 38'!A1" display="PAGE 38 - CERTAINS ALLOCATAIRES INDEMNISÉS SONT DÉJÀ EN EMPLOI" xr:uid="{291DB68A-FC3A-4E40-ADA7-3F8CC8E59A24}"/>
    <hyperlink ref="A36" location="'Page 39'!A1" display="PAGE 39 - DISPERSION DES INDEMNISATIONS ET DU TAUX DE REMPLACEMENT" xr:uid="{BCE1352A-8C10-4FAD-BD30-752862E866C0}"/>
    <hyperlink ref="A37" location="'Page 40'!A1" display="PAGE 40 - UN RETOUR À LA DYNAMIQUE OBSERVÉE AVANT CRISE" xr:uid="{C8721032-8234-4B12-B4F6-572EB06C2366}"/>
    <hyperlink ref="A38" location="'Page 43'!A1" display="PAGE 43 - DES EFFORTS POUR LA FORMATION DE PLUS EN PLUS IMPORTANTS" xr:uid="{D801A371-F021-4800-BAD4-158B9D19ADEC}"/>
    <hyperlink ref="A39" location="'Page 44'!A1" display="PAGE 44 - PROFIL DES BÉNÉFICIAIRES DE L’ARE-F À FIN 2021" xr:uid="{0D4E4E45-9742-4DDA-985C-296E545A6CB9}"/>
    <hyperlink ref="A40" location="'Page 45'!A1" display="PAGE 45 - TAUX D’ACCÈS À L’EMPLOI SIX MOIS APRÈS LA FIN D’UNE FORMATION" xr:uid="{4982ACC0-7C9B-49AA-B2CB-E5E49D024EAF}"/>
    <hyperlink ref="A41" location="'Page 46'!A1" display="PAGE 46 - NOMBRE D’ENTRÉES EN FORMATION TOUS FINANCEURS" xr:uid="{55E809F0-7CCB-4B22-9615-A13820DA24F3}"/>
    <hyperlink ref="A42" location="'Page 55'!A1" display="PAGE 55 - LES INDICATEURS D'IMPACT DE L'UNÉDIC" xr:uid="{EDDDDF95-D7C7-406F-A26C-602CA0CCDA78}"/>
  </hyperlinks>
  <pageMargins left="0.7" right="0.7" top="0.75" bottom="0.75" header="0.3" footer="0.3"/>
  <pageSetup paperSize="9" orientation="portrait"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AF6E-9551-4E23-9A7C-6599B0AE14AE}">
  <dimension ref="A1:Q42"/>
  <sheetViews>
    <sheetView workbookViewId="0"/>
  </sheetViews>
  <sheetFormatPr baseColWidth="10" defaultRowHeight="14.4" x14ac:dyDescent="0.3"/>
  <sheetData>
    <row r="1" spans="1:16" ht="16.2" x14ac:dyDescent="0.3">
      <c r="A1" s="5" t="s">
        <v>7</v>
      </c>
      <c r="B1" s="6" t="s">
        <v>124</v>
      </c>
      <c r="C1" s="4"/>
      <c r="D1" s="4"/>
      <c r="E1" s="4"/>
      <c r="F1" s="4"/>
      <c r="G1" s="4"/>
      <c r="H1" s="4"/>
      <c r="I1" s="4"/>
      <c r="J1" s="4"/>
      <c r="K1" s="4"/>
      <c r="L1" s="4"/>
      <c r="M1" s="4"/>
    </row>
    <row r="2" spans="1:16" ht="16.2" x14ac:dyDescent="0.3">
      <c r="A2" s="5" t="s">
        <v>8</v>
      </c>
      <c r="B2" s="360" t="s">
        <v>411</v>
      </c>
      <c r="C2" s="360"/>
      <c r="D2" s="360"/>
      <c r="E2" s="360"/>
      <c r="F2" s="360"/>
      <c r="G2" s="360"/>
      <c r="H2" s="360"/>
      <c r="I2" s="360"/>
      <c r="J2" s="360"/>
      <c r="K2" s="360"/>
      <c r="L2" s="360"/>
      <c r="M2" s="360"/>
    </row>
    <row r="3" spans="1:16" ht="16.2" x14ac:dyDescent="0.3">
      <c r="A3" s="5" t="s">
        <v>9</v>
      </c>
      <c r="B3" s="360" t="s">
        <v>123</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row>
    <row r="6" spans="1:16" ht="15" thickBot="1" x14ac:dyDescent="0.35"/>
    <row r="7" spans="1:16" ht="48.6" customHeight="1" thickBot="1" x14ac:dyDescent="0.35">
      <c r="A7" s="183"/>
      <c r="B7" s="383" t="s">
        <v>117</v>
      </c>
      <c r="C7" s="384"/>
      <c r="D7" s="385"/>
      <c r="E7" s="386" t="s">
        <v>118</v>
      </c>
      <c r="F7" s="387"/>
      <c r="G7" s="388"/>
      <c r="H7" s="386" t="s">
        <v>119</v>
      </c>
      <c r="I7" s="387"/>
      <c r="J7" s="388"/>
    </row>
    <row r="8" spans="1:16" ht="24.6" x14ac:dyDescent="0.3">
      <c r="A8" s="184"/>
      <c r="B8" s="185" t="s">
        <v>120</v>
      </c>
      <c r="C8" s="186" t="s">
        <v>121</v>
      </c>
      <c r="D8" s="187" t="s">
        <v>122</v>
      </c>
      <c r="E8" s="185" t="s">
        <v>120</v>
      </c>
      <c r="F8" s="186" t="s">
        <v>121</v>
      </c>
      <c r="G8" s="187" t="s">
        <v>122</v>
      </c>
      <c r="H8" s="185" t="s">
        <v>120</v>
      </c>
      <c r="I8" s="186" t="s">
        <v>121</v>
      </c>
      <c r="J8" s="187" t="s">
        <v>122</v>
      </c>
    </row>
    <row r="9" spans="1:16" x14ac:dyDescent="0.3">
      <c r="A9" s="188">
        <v>43891</v>
      </c>
      <c r="B9" s="189">
        <v>0.23099999999999998</v>
      </c>
      <c r="C9" s="190">
        <v>0.46899999999999997</v>
      </c>
      <c r="D9" s="191">
        <v>0</v>
      </c>
      <c r="E9" s="108">
        <v>0.23099999999999998</v>
      </c>
      <c r="F9" s="109">
        <v>0.46899999999999997</v>
      </c>
      <c r="G9" s="110">
        <v>0</v>
      </c>
      <c r="H9" s="108">
        <v>0.23099999999999998</v>
      </c>
      <c r="I9" s="109">
        <v>0.46899999999999997</v>
      </c>
      <c r="J9" s="110">
        <v>0</v>
      </c>
    </row>
    <row r="10" spans="1:16" x14ac:dyDescent="0.3">
      <c r="A10" s="188">
        <v>43922</v>
      </c>
      <c r="B10" s="189">
        <v>0.23099999999999998</v>
      </c>
      <c r="C10" s="190">
        <v>0.46899999999999997</v>
      </c>
      <c r="D10" s="191">
        <v>0</v>
      </c>
      <c r="E10" s="108">
        <v>0.23099999999999998</v>
      </c>
      <c r="F10" s="109">
        <v>0.46899999999999997</v>
      </c>
      <c r="G10" s="110">
        <v>0</v>
      </c>
      <c r="H10" s="108">
        <v>0.23099999999999998</v>
      </c>
      <c r="I10" s="109">
        <v>0.46899999999999997</v>
      </c>
      <c r="J10" s="110">
        <v>0</v>
      </c>
    </row>
    <row r="11" spans="1:16" x14ac:dyDescent="0.3">
      <c r="A11" s="188">
        <v>43952</v>
      </c>
      <c r="B11" s="189">
        <v>0.23099999999999998</v>
      </c>
      <c r="C11" s="190">
        <v>0.46899999999999997</v>
      </c>
      <c r="D11" s="191">
        <v>0</v>
      </c>
      <c r="E11" s="108">
        <v>0.23099999999999998</v>
      </c>
      <c r="F11" s="109">
        <v>0.46899999999999997</v>
      </c>
      <c r="G11" s="110">
        <v>0</v>
      </c>
      <c r="H11" s="108">
        <v>0.23099999999999998</v>
      </c>
      <c r="I11" s="109">
        <v>0.46899999999999997</v>
      </c>
      <c r="J11" s="110">
        <v>0</v>
      </c>
    </row>
    <row r="12" spans="1:16" x14ac:dyDescent="0.3">
      <c r="A12" s="188">
        <v>43983</v>
      </c>
      <c r="B12" s="189">
        <v>0.23099999999999998</v>
      </c>
      <c r="C12" s="190">
        <v>0.46899999999999997</v>
      </c>
      <c r="D12" s="191">
        <v>0</v>
      </c>
      <c r="E12" s="108">
        <v>0.23099999999999998</v>
      </c>
      <c r="F12" s="109">
        <v>0.46899999999999997</v>
      </c>
      <c r="G12" s="110">
        <v>0</v>
      </c>
      <c r="H12" s="108">
        <v>0.19800000000000001</v>
      </c>
      <c r="I12" s="109">
        <v>0.40200000000000002</v>
      </c>
      <c r="J12" s="110">
        <v>0.1</v>
      </c>
    </row>
    <row r="13" spans="1:16" x14ac:dyDescent="0.3">
      <c r="A13" s="188">
        <v>44013</v>
      </c>
      <c r="B13" s="189">
        <v>0.23099999999999998</v>
      </c>
      <c r="C13" s="190">
        <v>0.46899999999999997</v>
      </c>
      <c r="D13" s="191">
        <v>0</v>
      </c>
      <c r="E13" s="108">
        <v>0.23099999999999998</v>
      </c>
      <c r="F13" s="109">
        <v>0.46899999999999997</v>
      </c>
      <c r="G13" s="110">
        <v>0</v>
      </c>
      <c r="H13" s="108">
        <v>0.19800000000000001</v>
      </c>
      <c r="I13" s="109">
        <v>0.40200000000000002</v>
      </c>
      <c r="J13" s="110">
        <v>0.1</v>
      </c>
    </row>
    <row r="14" spans="1:16" x14ac:dyDescent="0.3">
      <c r="A14" s="188">
        <v>44044</v>
      </c>
      <c r="B14" s="189">
        <v>0.23099999999999998</v>
      </c>
      <c r="C14" s="190">
        <v>0.46899999999999997</v>
      </c>
      <c r="D14" s="191">
        <v>0</v>
      </c>
      <c r="E14" s="108">
        <v>0.23099999999999998</v>
      </c>
      <c r="F14" s="109">
        <v>0.46899999999999997</v>
      </c>
      <c r="G14" s="110">
        <v>0</v>
      </c>
      <c r="H14" s="108">
        <v>0.19800000000000001</v>
      </c>
      <c r="I14" s="109">
        <v>0.40200000000000002</v>
      </c>
      <c r="J14" s="110">
        <v>0.1</v>
      </c>
    </row>
    <row r="15" spans="1:16" x14ac:dyDescent="0.3">
      <c r="A15" s="188">
        <v>44075</v>
      </c>
      <c r="B15" s="189">
        <v>0.23099999999999998</v>
      </c>
      <c r="C15" s="190">
        <v>0.46899999999999997</v>
      </c>
      <c r="D15" s="191">
        <v>0</v>
      </c>
      <c r="E15" s="108">
        <v>0.23099999999999998</v>
      </c>
      <c r="F15" s="109">
        <v>0.46899999999999997</v>
      </c>
      <c r="G15" s="110">
        <v>0</v>
      </c>
      <c r="H15" s="108">
        <v>0.19800000000000001</v>
      </c>
      <c r="I15" s="109">
        <v>0.40200000000000002</v>
      </c>
      <c r="J15" s="110">
        <v>0.1</v>
      </c>
    </row>
    <row r="16" spans="1:16" x14ac:dyDescent="0.3">
      <c r="A16" s="188">
        <v>44105</v>
      </c>
      <c r="B16" s="189">
        <v>0.23099999999999998</v>
      </c>
      <c r="C16" s="190">
        <v>0.46899999999999997</v>
      </c>
      <c r="D16" s="191">
        <v>0</v>
      </c>
      <c r="E16" s="108">
        <v>0.23099999999999998</v>
      </c>
      <c r="F16" s="109">
        <v>0.46899999999999997</v>
      </c>
      <c r="G16" s="110">
        <v>0</v>
      </c>
      <c r="H16" s="108">
        <v>0.19800000000000001</v>
      </c>
      <c r="I16" s="109">
        <v>0.40200000000000002</v>
      </c>
      <c r="J16" s="110">
        <v>0.1</v>
      </c>
    </row>
    <row r="17" spans="1:10" x14ac:dyDescent="0.3">
      <c r="A17" s="188">
        <v>44136</v>
      </c>
      <c r="B17" s="189">
        <v>0.23099999999999998</v>
      </c>
      <c r="C17" s="190">
        <v>0.46899999999999997</v>
      </c>
      <c r="D17" s="191">
        <v>0</v>
      </c>
      <c r="E17" s="108">
        <v>0.23099999999999998</v>
      </c>
      <c r="F17" s="109">
        <v>0.46899999999999997</v>
      </c>
      <c r="G17" s="110">
        <v>0</v>
      </c>
      <c r="H17" s="108">
        <v>0.19800000000000001</v>
      </c>
      <c r="I17" s="109">
        <v>0.40200000000000002</v>
      </c>
      <c r="J17" s="110">
        <v>0.1</v>
      </c>
    </row>
    <row r="18" spans="1:10" x14ac:dyDescent="0.3">
      <c r="A18" s="188">
        <v>44166</v>
      </c>
      <c r="B18" s="189">
        <v>0.23099999999999998</v>
      </c>
      <c r="C18" s="190">
        <v>0.46899999999999997</v>
      </c>
      <c r="D18" s="191">
        <v>0</v>
      </c>
      <c r="E18" s="108">
        <v>0.23099999999999998</v>
      </c>
      <c r="F18" s="109">
        <v>0.46899999999999997</v>
      </c>
      <c r="G18" s="110">
        <v>0</v>
      </c>
      <c r="H18" s="108">
        <v>0.19800000000000001</v>
      </c>
      <c r="I18" s="109">
        <v>0.40200000000000002</v>
      </c>
      <c r="J18" s="110">
        <v>0.1</v>
      </c>
    </row>
    <row r="19" spans="1:10" x14ac:dyDescent="0.3">
      <c r="A19" s="188">
        <v>44197</v>
      </c>
      <c r="B19" s="189">
        <v>0.23099999999999998</v>
      </c>
      <c r="C19" s="190">
        <v>0.46899999999999997</v>
      </c>
      <c r="D19" s="191">
        <v>0</v>
      </c>
      <c r="E19" s="108">
        <v>0.23099999999999998</v>
      </c>
      <c r="F19" s="109">
        <v>0.46899999999999997</v>
      </c>
      <c r="G19" s="110">
        <v>0</v>
      </c>
      <c r="H19" s="108">
        <v>0.19800000000000001</v>
      </c>
      <c r="I19" s="109">
        <v>0.40200000000000002</v>
      </c>
      <c r="J19" s="110">
        <v>0.1</v>
      </c>
    </row>
    <row r="20" spans="1:10" x14ac:dyDescent="0.3">
      <c r="A20" s="188">
        <v>44228</v>
      </c>
      <c r="B20" s="189">
        <v>0.23099999999999998</v>
      </c>
      <c r="C20" s="190">
        <v>0.46899999999999997</v>
      </c>
      <c r="D20" s="191">
        <v>0</v>
      </c>
      <c r="E20" s="108">
        <v>0.23099999999999998</v>
      </c>
      <c r="F20" s="109">
        <v>0.46899999999999997</v>
      </c>
      <c r="G20" s="110">
        <v>0</v>
      </c>
      <c r="H20" s="108">
        <v>0.19800000000000001</v>
      </c>
      <c r="I20" s="109">
        <v>0.40200000000000002</v>
      </c>
      <c r="J20" s="110">
        <v>0.1</v>
      </c>
    </row>
    <row r="21" spans="1:10" x14ac:dyDescent="0.3">
      <c r="A21" s="188">
        <v>44256</v>
      </c>
      <c r="B21" s="189">
        <v>0.23099999999999998</v>
      </c>
      <c r="C21" s="190">
        <v>0.46899999999999997</v>
      </c>
      <c r="D21" s="191">
        <v>0</v>
      </c>
      <c r="E21" s="108">
        <v>0.23099999999999998</v>
      </c>
      <c r="F21" s="109">
        <v>0.46899999999999997</v>
      </c>
      <c r="G21" s="110">
        <v>0</v>
      </c>
      <c r="H21" s="108">
        <v>0.19800000000000001</v>
      </c>
      <c r="I21" s="109">
        <v>0.40200000000000002</v>
      </c>
      <c r="J21" s="110">
        <v>0.1</v>
      </c>
    </row>
    <row r="22" spans="1:10" x14ac:dyDescent="0.3">
      <c r="A22" s="188">
        <v>44287</v>
      </c>
      <c r="B22" s="189">
        <v>0.23099999999999998</v>
      </c>
      <c r="C22" s="190">
        <v>0.46899999999999997</v>
      </c>
      <c r="D22" s="191">
        <v>0</v>
      </c>
      <c r="E22" s="108">
        <v>0.23099999999999998</v>
      </c>
      <c r="F22" s="109">
        <v>0.46899999999999997</v>
      </c>
      <c r="G22" s="110">
        <v>0</v>
      </c>
      <c r="H22" s="108">
        <v>0.19800000000000001</v>
      </c>
      <c r="I22" s="109">
        <v>0.40200000000000002</v>
      </c>
      <c r="J22" s="110">
        <v>0.1</v>
      </c>
    </row>
    <row r="23" spans="1:10" x14ac:dyDescent="0.3">
      <c r="A23" s="188">
        <v>44317</v>
      </c>
      <c r="B23" s="189">
        <v>0.23099999999999998</v>
      </c>
      <c r="C23" s="190">
        <v>0.46899999999999997</v>
      </c>
      <c r="D23" s="191">
        <v>0</v>
      </c>
      <c r="E23" s="108">
        <v>0.23099999999999998</v>
      </c>
      <c r="F23" s="109">
        <v>0.46899999999999997</v>
      </c>
      <c r="G23" s="110">
        <v>0</v>
      </c>
      <c r="H23" s="108">
        <v>0.19800000000000001</v>
      </c>
      <c r="I23" s="109">
        <v>0.40200000000000002</v>
      </c>
      <c r="J23" s="110">
        <v>0.1</v>
      </c>
    </row>
    <row r="24" spans="1:10" x14ac:dyDescent="0.3">
      <c r="A24" s="188">
        <v>44348</v>
      </c>
      <c r="B24" s="189">
        <v>0.23099999999999998</v>
      </c>
      <c r="C24" s="190">
        <v>0.46899999999999997</v>
      </c>
      <c r="D24" s="191">
        <v>0</v>
      </c>
      <c r="E24" s="108">
        <v>0.23099999999999998</v>
      </c>
      <c r="F24" s="109">
        <v>0.46899999999999997</v>
      </c>
      <c r="G24" s="110">
        <v>0</v>
      </c>
      <c r="H24" s="108">
        <v>0.1716</v>
      </c>
      <c r="I24" s="109">
        <v>0.34840000000000004</v>
      </c>
      <c r="J24" s="110">
        <v>0.18</v>
      </c>
    </row>
    <row r="25" spans="1:10" x14ac:dyDescent="0.3">
      <c r="A25" s="188">
        <v>44378</v>
      </c>
      <c r="B25" s="189">
        <v>0.23099999999999998</v>
      </c>
      <c r="C25" s="190">
        <v>0.46899999999999997</v>
      </c>
      <c r="D25" s="191">
        <v>0</v>
      </c>
      <c r="E25" s="108">
        <v>0.19800000000000001</v>
      </c>
      <c r="F25" s="109">
        <v>0.40200000000000002</v>
      </c>
      <c r="G25" s="110">
        <v>0.1</v>
      </c>
      <c r="H25" s="108">
        <v>0.1188</v>
      </c>
      <c r="I25" s="109">
        <v>0.2412</v>
      </c>
      <c r="J25" s="110">
        <v>0.24</v>
      </c>
    </row>
    <row r="26" spans="1:10" x14ac:dyDescent="0.3">
      <c r="A26" s="188">
        <v>44409</v>
      </c>
      <c r="B26" s="189">
        <v>0.23099999999999998</v>
      </c>
      <c r="C26" s="190">
        <v>0.46899999999999997</v>
      </c>
      <c r="D26" s="191">
        <v>0</v>
      </c>
      <c r="E26" s="108">
        <v>0.1716</v>
      </c>
      <c r="F26" s="109">
        <v>0.34840000000000004</v>
      </c>
      <c r="G26" s="110">
        <v>0.18</v>
      </c>
      <c r="H26" s="108">
        <v>0.1188</v>
      </c>
      <c r="I26" s="109">
        <v>0.2412</v>
      </c>
      <c r="J26" s="110">
        <v>0.24</v>
      </c>
    </row>
    <row r="27" spans="1:10" x14ac:dyDescent="0.3">
      <c r="A27" s="188">
        <v>44440</v>
      </c>
      <c r="B27" s="189">
        <v>0.23099999999999998</v>
      </c>
      <c r="C27" s="190">
        <v>0.46899999999999997</v>
      </c>
      <c r="D27" s="191">
        <v>0</v>
      </c>
      <c r="E27" s="108">
        <v>0.1188</v>
      </c>
      <c r="F27" s="109">
        <v>0.2412</v>
      </c>
      <c r="G27" s="110">
        <v>0.24</v>
      </c>
      <c r="H27" s="108">
        <v>0.1188</v>
      </c>
      <c r="I27" s="109">
        <v>0.2412</v>
      </c>
      <c r="J27" s="110">
        <v>0.24</v>
      </c>
    </row>
    <row r="28" spans="1:10" x14ac:dyDescent="0.3">
      <c r="A28" s="188">
        <v>44470</v>
      </c>
      <c r="B28" s="189">
        <v>0.23099999999999998</v>
      </c>
      <c r="C28" s="190">
        <v>0.46899999999999997</v>
      </c>
      <c r="D28" s="191">
        <v>0</v>
      </c>
      <c r="E28" s="108">
        <v>0.1188</v>
      </c>
      <c r="F28" s="109">
        <v>0.2412</v>
      </c>
      <c r="G28" s="110">
        <v>0.24</v>
      </c>
      <c r="H28" s="108">
        <v>0.1188</v>
      </c>
      <c r="I28" s="109">
        <v>0.2412</v>
      </c>
      <c r="J28" s="110">
        <v>0.24</v>
      </c>
    </row>
    <row r="29" spans="1:10" x14ac:dyDescent="0.3">
      <c r="A29" s="188">
        <v>44501</v>
      </c>
      <c r="B29" s="189">
        <v>0.23099999999999998</v>
      </c>
      <c r="C29" s="190">
        <v>0.46899999999999997</v>
      </c>
      <c r="D29" s="191">
        <v>0</v>
      </c>
      <c r="E29" s="108">
        <v>0.1188</v>
      </c>
      <c r="F29" s="109">
        <v>0.2412</v>
      </c>
      <c r="G29" s="110">
        <v>0.24</v>
      </c>
      <c r="H29" s="108">
        <v>0.1188</v>
      </c>
      <c r="I29" s="109">
        <v>0.2412</v>
      </c>
      <c r="J29" s="110">
        <v>0.24</v>
      </c>
    </row>
    <row r="30" spans="1:10" x14ac:dyDescent="0.3">
      <c r="A30" s="188">
        <v>44531</v>
      </c>
      <c r="B30" s="189">
        <v>0.23099999999999998</v>
      </c>
      <c r="C30" s="190">
        <v>0.46899999999999997</v>
      </c>
      <c r="D30" s="191">
        <v>0</v>
      </c>
      <c r="E30" s="108">
        <v>0.1188</v>
      </c>
      <c r="F30" s="109">
        <v>0.2412</v>
      </c>
      <c r="G30" s="110">
        <v>0.24</v>
      </c>
      <c r="H30" s="108">
        <v>0.1188</v>
      </c>
      <c r="I30" s="109">
        <v>0.2412</v>
      </c>
      <c r="J30" s="110">
        <v>0.24</v>
      </c>
    </row>
    <row r="31" spans="1:10" x14ac:dyDescent="0.3">
      <c r="A31" s="188">
        <v>44562</v>
      </c>
      <c r="B31" s="189">
        <v>0.23099999999999998</v>
      </c>
      <c r="C31" s="190">
        <v>0.46899999999999997</v>
      </c>
      <c r="D31" s="191">
        <v>0</v>
      </c>
      <c r="E31" s="108">
        <v>0.1188</v>
      </c>
      <c r="F31" s="109">
        <v>0.2412</v>
      </c>
      <c r="G31" s="110">
        <v>0.24</v>
      </c>
      <c r="H31" s="108">
        <v>0.1188</v>
      </c>
      <c r="I31" s="109">
        <v>0.2412</v>
      </c>
      <c r="J31" s="110">
        <v>0.24</v>
      </c>
    </row>
    <row r="32" spans="1:10" x14ac:dyDescent="0.3">
      <c r="A32" s="188">
        <v>44593</v>
      </c>
      <c r="B32" s="189">
        <v>0.23099999999999998</v>
      </c>
      <c r="C32" s="190">
        <v>0.46899999999999997</v>
      </c>
      <c r="D32" s="191">
        <v>0</v>
      </c>
      <c r="E32" s="108">
        <v>0.1188</v>
      </c>
      <c r="F32" s="109">
        <v>0.2412</v>
      </c>
      <c r="G32" s="110">
        <v>0.24</v>
      </c>
      <c r="H32" s="108">
        <v>0.1188</v>
      </c>
      <c r="I32" s="109">
        <v>0.2412</v>
      </c>
      <c r="J32" s="110">
        <v>0.24</v>
      </c>
    </row>
    <row r="33" spans="1:17" x14ac:dyDescent="0.3">
      <c r="A33" s="188">
        <v>44621</v>
      </c>
      <c r="B33" s="189">
        <v>0.23099999999999998</v>
      </c>
      <c r="C33" s="190">
        <v>0.46899999999999997</v>
      </c>
      <c r="D33" s="191">
        <v>0</v>
      </c>
      <c r="E33" s="108">
        <v>0.1188</v>
      </c>
      <c r="F33" s="109">
        <v>0.2412</v>
      </c>
      <c r="G33" s="110">
        <v>0.24</v>
      </c>
      <c r="H33" s="108">
        <v>0.1188</v>
      </c>
      <c r="I33" s="109">
        <v>0.2412</v>
      </c>
      <c r="J33" s="110">
        <v>0.24</v>
      </c>
    </row>
    <row r="34" spans="1:17" x14ac:dyDescent="0.3">
      <c r="A34" s="188">
        <v>44652</v>
      </c>
      <c r="B34" s="189">
        <v>0.1188</v>
      </c>
      <c r="C34" s="190">
        <v>0.2412</v>
      </c>
      <c r="D34" s="191">
        <v>0.24</v>
      </c>
      <c r="E34" s="108">
        <v>0.1188</v>
      </c>
      <c r="F34" s="109">
        <v>0.2412</v>
      </c>
      <c r="G34" s="110">
        <v>0.24</v>
      </c>
      <c r="H34" s="108">
        <v>0.1188</v>
      </c>
      <c r="I34" s="109">
        <v>0.2412</v>
      </c>
      <c r="J34" s="110">
        <v>0.24</v>
      </c>
    </row>
    <row r="35" spans="1:17" x14ac:dyDescent="0.3">
      <c r="A35" s="188">
        <v>44682</v>
      </c>
      <c r="B35" s="189">
        <v>0.1188</v>
      </c>
      <c r="C35" s="190">
        <v>0.2412</v>
      </c>
      <c r="D35" s="191">
        <v>0.24</v>
      </c>
      <c r="E35" s="108">
        <v>0.1188</v>
      </c>
      <c r="F35" s="109">
        <v>0.2412</v>
      </c>
      <c r="G35" s="110">
        <v>0.24</v>
      </c>
      <c r="H35" s="108">
        <v>0.1188</v>
      </c>
      <c r="I35" s="109">
        <v>0.2412</v>
      </c>
      <c r="J35" s="110">
        <v>0.24</v>
      </c>
    </row>
    <row r="36" spans="1:17" x14ac:dyDescent="0.3">
      <c r="A36" s="188">
        <v>44713</v>
      </c>
      <c r="B36" s="189">
        <v>0.1188</v>
      </c>
      <c r="C36" s="190">
        <v>0.2412</v>
      </c>
      <c r="D36" s="191">
        <v>0.24</v>
      </c>
      <c r="E36" s="108">
        <v>0.1188</v>
      </c>
      <c r="F36" s="109">
        <v>0.2412</v>
      </c>
      <c r="G36" s="110">
        <v>0.24</v>
      </c>
      <c r="H36" s="108">
        <v>0.1188</v>
      </c>
      <c r="I36" s="109">
        <v>0.2412</v>
      </c>
      <c r="J36" s="110">
        <v>0.24</v>
      </c>
    </row>
    <row r="37" spans="1:17" x14ac:dyDescent="0.3">
      <c r="A37" s="188">
        <v>44743</v>
      </c>
      <c r="B37" s="189">
        <v>0.1188</v>
      </c>
      <c r="C37" s="190">
        <v>0.2412</v>
      </c>
      <c r="D37" s="191">
        <v>0.24</v>
      </c>
      <c r="E37" s="108">
        <v>0.1188</v>
      </c>
      <c r="F37" s="109">
        <v>0.2412</v>
      </c>
      <c r="G37" s="110">
        <v>0.24</v>
      </c>
      <c r="H37" s="108">
        <v>0.1188</v>
      </c>
      <c r="I37" s="109">
        <v>0.2412</v>
      </c>
      <c r="J37" s="110">
        <v>0.24</v>
      </c>
    </row>
    <row r="38" spans="1:17" x14ac:dyDescent="0.3">
      <c r="A38" s="188">
        <v>44774</v>
      </c>
      <c r="B38" s="189">
        <v>0.1188</v>
      </c>
      <c r="C38" s="190">
        <v>0.2412</v>
      </c>
      <c r="D38" s="191">
        <v>0.24</v>
      </c>
      <c r="E38" s="108">
        <v>0.1188</v>
      </c>
      <c r="F38" s="109">
        <v>0.2412</v>
      </c>
      <c r="G38" s="110">
        <v>0.24</v>
      </c>
      <c r="H38" s="108">
        <v>0.1188</v>
      </c>
      <c r="I38" s="109">
        <v>0.2412</v>
      </c>
      <c r="J38" s="110">
        <v>0.24</v>
      </c>
    </row>
    <row r="39" spans="1:17" ht="15" thickBot="1" x14ac:dyDescent="0.35">
      <c r="A39" s="192">
        <v>44805</v>
      </c>
      <c r="B39" s="193">
        <v>0.1188</v>
      </c>
      <c r="C39" s="194">
        <v>0.2412</v>
      </c>
      <c r="D39" s="195">
        <v>0.24</v>
      </c>
      <c r="E39" s="111">
        <v>0.1188</v>
      </c>
      <c r="F39" s="112">
        <v>0.2412</v>
      </c>
      <c r="G39" s="113">
        <v>0.24</v>
      </c>
      <c r="H39" s="111">
        <v>0.1188</v>
      </c>
      <c r="I39" s="112">
        <v>0.2412</v>
      </c>
      <c r="J39" s="113">
        <v>0.24</v>
      </c>
    </row>
    <row r="40" spans="1:17" ht="15.6" x14ac:dyDescent="0.4">
      <c r="A40" s="114" t="s">
        <v>125</v>
      </c>
      <c r="B40" s="380" t="s">
        <v>126</v>
      </c>
      <c r="C40" s="380"/>
      <c r="D40" s="380"/>
      <c r="E40" s="380"/>
      <c r="F40" s="380"/>
      <c r="G40" s="380"/>
      <c r="H40" s="380"/>
      <c r="I40" s="380"/>
      <c r="J40" s="380"/>
      <c r="K40" s="380"/>
      <c r="L40" s="380"/>
      <c r="M40" s="380"/>
      <c r="N40" s="380"/>
      <c r="O40" s="380"/>
      <c r="P40" s="380"/>
      <c r="Q40" s="4"/>
    </row>
    <row r="41" spans="1:17" ht="15.6" x14ac:dyDescent="0.3">
      <c r="A41" s="4"/>
      <c r="B41" s="381" t="s">
        <v>127</v>
      </c>
      <c r="C41" s="381"/>
      <c r="D41" s="381"/>
      <c r="E41" s="381"/>
      <c r="F41" s="381"/>
      <c r="G41" s="381"/>
      <c r="H41" s="381"/>
      <c r="I41" s="381"/>
      <c r="J41" s="381"/>
      <c r="K41" s="381"/>
      <c r="L41" s="381"/>
      <c r="M41" s="381"/>
      <c r="N41" s="381"/>
      <c r="O41" s="381"/>
      <c r="P41" s="381"/>
      <c r="Q41" s="381"/>
    </row>
    <row r="42" spans="1:17" ht="15.6" x14ac:dyDescent="0.4">
      <c r="A42" s="4"/>
      <c r="B42" s="382" t="s">
        <v>128</v>
      </c>
      <c r="C42" s="382"/>
      <c r="D42" s="382"/>
      <c r="E42" s="382"/>
      <c r="F42" s="382"/>
      <c r="G42" s="382"/>
      <c r="H42" s="382"/>
      <c r="I42" s="382"/>
      <c r="J42" s="382"/>
      <c r="K42" s="382"/>
      <c r="L42" s="382"/>
      <c r="M42" s="382"/>
      <c r="N42" s="382"/>
      <c r="O42" s="382"/>
      <c r="P42" s="382"/>
      <c r="Q42" s="382"/>
    </row>
  </sheetData>
  <mergeCells count="9">
    <mergeCell ref="B40:P40"/>
    <mergeCell ref="B41:Q41"/>
    <mergeCell ref="B42:Q42"/>
    <mergeCell ref="B2:M2"/>
    <mergeCell ref="B4:M4"/>
    <mergeCell ref="B7:D7"/>
    <mergeCell ref="E7:G7"/>
    <mergeCell ref="H7:J7"/>
    <mergeCell ref="B3:P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0FCB2-767A-4062-B1D9-CA1A79C3A5BA}">
  <dimension ref="A1:P34"/>
  <sheetViews>
    <sheetView workbookViewId="0"/>
  </sheetViews>
  <sheetFormatPr baseColWidth="10" defaultRowHeight="14.4" x14ac:dyDescent="0.3"/>
  <sheetData>
    <row r="1" spans="1:16" ht="16.2" x14ac:dyDescent="0.3">
      <c r="A1" s="5" t="s">
        <v>7</v>
      </c>
      <c r="B1" s="6" t="s">
        <v>130</v>
      </c>
      <c r="C1" s="4"/>
      <c r="D1" s="4"/>
      <c r="E1" s="4"/>
      <c r="F1" s="4"/>
      <c r="G1" s="4"/>
      <c r="H1" s="4"/>
      <c r="I1" s="4"/>
      <c r="J1" s="4"/>
      <c r="K1" s="4"/>
      <c r="L1" s="4"/>
      <c r="M1" s="4"/>
      <c r="N1" s="4"/>
      <c r="O1" s="4"/>
      <c r="P1" s="4"/>
    </row>
    <row r="2" spans="1:16" ht="16.2" x14ac:dyDescent="0.3">
      <c r="A2" s="5" t="s">
        <v>8</v>
      </c>
      <c r="B2" s="360" t="s">
        <v>411</v>
      </c>
      <c r="C2" s="360"/>
      <c r="D2" s="360"/>
      <c r="E2" s="360"/>
      <c r="F2" s="360"/>
      <c r="G2" s="360"/>
      <c r="H2" s="360"/>
      <c r="I2" s="360"/>
      <c r="J2" s="360"/>
      <c r="K2" s="360"/>
      <c r="L2" s="360"/>
      <c r="M2" s="360"/>
      <c r="N2" s="4"/>
      <c r="O2" s="4"/>
      <c r="P2" s="4"/>
    </row>
    <row r="3" spans="1:16" ht="16.2" customHeight="1" x14ac:dyDescent="0.3">
      <c r="A3" s="5" t="s">
        <v>9</v>
      </c>
      <c r="B3" s="389" t="s">
        <v>129</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5" spans="1:16" ht="15" thickBot="1" x14ac:dyDescent="0.35"/>
    <row r="6" spans="1:16" ht="35.4" customHeight="1" thickBot="1" x14ac:dyDescent="0.35">
      <c r="A6" s="196"/>
      <c r="B6" s="390" t="s">
        <v>117</v>
      </c>
      <c r="C6" s="391"/>
      <c r="D6" s="392"/>
      <c r="E6" s="393" t="s">
        <v>118</v>
      </c>
      <c r="F6" s="394"/>
      <c r="G6" s="395"/>
      <c r="H6" s="393" t="s">
        <v>119</v>
      </c>
      <c r="I6" s="394"/>
      <c r="J6" s="395"/>
    </row>
    <row r="7" spans="1:16" ht="21.6" x14ac:dyDescent="0.3">
      <c r="A7" s="197"/>
      <c r="B7" s="198" t="s">
        <v>120</v>
      </c>
      <c r="C7" s="199" t="s">
        <v>121</v>
      </c>
      <c r="D7" s="200" t="s">
        <v>122</v>
      </c>
      <c r="E7" s="198" t="s">
        <v>120</v>
      </c>
      <c r="F7" s="199" t="s">
        <v>121</v>
      </c>
      <c r="G7" s="200" t="s">
        <v>122</v>
      </c>
      <c r="H7" s="198" t="s">
        <v>120</v>
      </c>
      <c r="I7" s="199" t="s">
        <v>121</v>
      </c>
      <c r="J7" s="200" t="s">
        <v>122</v>
      </c>
    </row>
    <row r="8" spans="1:16" x14ac:dyDescent="0.3">
      <c r="A8" s="201">
        <v>44013</v>
      </c>
      <c r="B8" s="202">
        <v>0.19800000000000001</v>
      </c>
      <c r="C8" s="203">
        <v>0.40200000000000002</v>
      </c>
      <c r="D8" s="204">
        <v>0.1</v>
      </c>
      <c r="E8" s="115">
        <v>0.19800000000000001</v>
      </c>
      <c r="F8" s="116">
        <v>0.40200000000000002</v>
      </c>
      <c r="G8" s="117">
        <v>0.1</v>
      </c>
      <c r="H8" s="115">
        <v>0.19800000000000001</v>
      </c>
      <c r="I8" s="116">
        <v>0.40200000000000002</v>
      </c>
      <c r="J8" s="117">
        <v>0.1</v>
      </c>
    </row>
    <row r="9" spans="1:16" x14ac:dyDescent="0.3">
      <c r="A9" s="201">
        <v>44044</v>
      </c>
      <c r="B9" s="202">
        <v>0.19800000000000001</v>
      </c>
      <c r="C9" s="203">
        <v>0.40200000000000002</v>
      </c>
      <c r="D9" s="204">
        <v>0.1</v>
      </c>
      <c r="E9" s="115">
        <v>0.19800000000000001</v>
      </c>
      <c r="F9" s="116">
        <v>0.40200000000000002</v>
      </c>
      <c r="G9" s="117">
        <v>0.1</v>
      </c>
      <c r="H9" s="115">
        <v>0.19800000000000001</v>
      </c>
      <c r="I9" s="116">
        <v>0.40200000000000002</v>
      </c>
      <c r="J9" s="117">
        <v>0.1</v>
      </c>
    </row>
    <row r="10" spans="1:16" x14ac:dyDescent="0.3">
      <c r="A10" s="201">
        <v>44075</v>
      </c>
      <c r="B10" s="202">
        <v>0.19800000000000001</v>
      </c>
      <c r="C10" s="203">
        <v>0.40200000000000002</v>
      </c>
      <c r="D10" s="204">
        <v>0.1</v>
      </c>
      <c r="E10" s="115">
        <v>0.19800000000000001</v>
      </c>
      <c r="F10" s="116">
        <v>0.40200000000000002</v>
      </c>
      <c r="G10" s="117">
        <v>0.1</v>
      </c>
      <c r="H10" s="115">
        <v>0.19800000000000001</v>
      </c>
      <c r="I10" s="116">
        <v>0.40200000000000002</v>
      </c>
      <c r="J10" s="117">
        <v>0.1</v>
      </c>
    </row>
    <row r="11" spans="1:16" x14ac:dyDescent="0.3">
      <c r="A11" s="201">
        <v>44105</v>
      </c>
      <c r="B11" s="202">
        <v>0.19800000000000001</v>
      </c>
      <c r="C11" s="203">
        <v>0.40200000000000002</v>
      </c>
      <c r="D11" s="204">
        <v>0.1</v>
      </c>
      <c r="E11" s="115">
        <v>0.19800000000000001</v>
      </c>
      <c r="F11" s="116">
        <v>0.40200000000000002</v>
      </c>
      <c r="G11" s="117">
        <v>0.1</v>
      </c>
      <c r="H11" s="115">
        <v>0.19800000000000001</v>
      </c>
      <c r="I11" s="116">
        <v>0.40200000000000002</v>
      </c>
      <c r="J11" s="117">
        <v>0.1</v>
      </c>
    </row>
    <row r="12" spans="1:16" x14ac:dyDescent="0.3">
      <c r="A12" s="201">
        <v>44136</v>
      </c>
      <c r="B12" s="202">
        <v>0.23099999999999998</v>
      </c>
      <c r="C12" s="203">
        <v>0.46899999999999997</v>
      </c>
      <c r="D12" s="204">
        <v>0</v>
      </c>
      <c r="E12" s="115">
        <v>0.23099999999999998</v>
      </c>
      <c r="F12" s="116">
        <v>0.46899999999999997</v>
      </c>
      <c r="G12" s="117">
        <v>0</v>
      </c>
      <c r="H12" s="115">
        <v>0.19800000000000001</v>
      </c>
      <c r="I12" s="116">
        <v>0.40200000000000002</v>
      </c>
      <c r="J12" s="117">
        <v>0.1</v>
      </c>
    </row>
    <row r="13" spans="1:16" x14ac:dyDescent="0.3">
      <c r="A13" s="201">
        <v>44166</v>
      </c>
      <c r="B13" s="202">
        <v>0.23099999999999998</v>
      </c>
      <c r="C13" s="203">
        <v>0.46899999999999997</v>
      </c>
      <c r="D13" s="204">
        <v>0</v>
      </c>
      <c r="E13" s="115">
        <v>0.23099999999999998</v>
      </c>
      <c r="F13" s="116">
        <v>0.46899999999999997</v>
      </c>
      <c r="G13" s="117">
        <v>0</v>
      </c>
      <c r="H13" s="115">
        <v>0.19800000000000001</v>
      </c>
      <c r="I13" s="116">
        <v>0.40200000000000002</v>
      </c>
      <c r="J13" s="117">
        <v>0.1</v>
      </c>
    </row>
    <row r="14" spans="1:16" x14ac:dyDescent="0.3">
      <c r="A14" s="201">
        <v>44197</v>
      </c>
      <c r="B14" s="202">
        <v>0.23099999999999998</v>
      </c>
      <c r="C14" s="203">
        <v>0.46899999999999997</v>
      </c>
      <c r="D14" s="204">
        <v>0</v>
      </c>
      <c r="E14" s="115">
        <v>0.23099999999999998</v>
      </c>
      <c r="F14" s="116">
        <v>0.46899999999999997</v>
      </c>
      <c r="G14" s="117">
        <v>0</v>
      </c>
      <c r="H14" s="115">
        <v>0.19800000000000001</v>
      </c>
      <c r="I14" s="116">
        <v>0.40200000000000002</v>
      </c>
      <c r="J14" s="117">
        <v>0.1</v>
      </c>
    </row>
    <row r="15" spans="1:16" x14ac:dyDescent="0.3">
      <c r="A15" s="201">
        <v>44228</v>
      </c>
      <c r="B15" s="202">
        <v>0.23099999999999998</v>
      </c>
      <c r="C15" s="203">
        <v>0.46899999999999997</v>
      </c>
      <c r="D15" s="204">
        <v>0</v>
      </c>
      <c r="E15" s="115">
        <v>0.23099999999999998</v>
      </c>
      <c r="F15" s="116">
        <v>0.46899999999999997</v>
      </c>
      <c r="G15" s="117">
        <v>0</v>
      </c>
      <c r="H15" s="115">
        <v>0.19800000000000001</v>
      </c>
      <c r="I15" s="116">
        <v>0.40200000000000002</v>
      </c>
      <c r="J15" s="117">
        <v>0.1</v>
      </c>
    </row>
    <row r="16" spans="1:16" x14ac:dyDescent="0.3">
      <c r="A16" s="201">
        <v>44256</v>
      </c>
      <c r="B16" s="202">
        <v>0.23099999999999998</v>
      </c>
      <c r="C16" s="203">
        <v>0.46899999999999997</v>
      </c>
      <c r="D16" s="204">
        <v>0</v>
      </c>
      <c r="E16" s="115">
        <v>0.23099999999999998</v>
      </c>
      <c r="F16" s="116">
        <v>0.46899999999999997</v>
      </c>
      <c r="G16" s="117">
        <v>0</v>
      </c>
      <c r="H16" s="115">
        <v>0.19800000000000001</v>
      </c>
      <c r="I16" s="116">
        <v>0.40200000000000002</v>
      </c>
      <c r="J16" s="117">
        <v>0.1</v>
      </c>
    </row>
    <row r="17" spans="1:10" x14ac:dyDescent="0.3">
      <c r="A17" s="201">
        <v>44287</v>
      </c>
      <c r="B17" s="202">
        <v>0.23099999999999998</v>
      </c>
      <c r="C17" s="203">
        <v>0.46899999999999997</v>
      </c>
      <c r="D17" s="204">
        <v>0</v>
      </c>
      <c r="E17" s="115">
        <v>0.23099999999999998</v>
      </c>
      <c r="F17" s="116">
        <v>0.46899999999999997</v>
      </c>
      <c r="G17" s="117">
        <v>0</v>
      </c>
      <c r="H17" s="115">
        <v>0.19800000000000001</v>
      </c>
      <c r="I17" s="116">
        <v>0.40200000000000002</v>
      </c>
      <c r="J17" s="117">
        <v>0.1</v>
      </c>
    </row>
    <row r="18" spans="1:10" x14ac:dyDescent="0.3">
      <c r="A18" s="201">
        <v>44317</v>
      </c>
      <c r="B18" s="202">
        <v>0.23099999999999998</v>
      </c>
      <c r="C18" s="203">
        <v>0.46899999999999997</v>
      </c>
      <c r="D18" s="204">
        <v>0</v>
      </c>
      <c r="E18" s="115">
        <v>0.23099999999999998</v>
      </c>
      <c r="F18" s="116">
        <v>0.46899999999999997</v>
      </c>
      <c r="G18" s="117">
        <v>0</v>
      </c>
      <c r="H18" s="115">
        <v>0.19800000000000001</v>
      </c>
      <c r="I18" s="116">
        <v>0.40200000000000002</v>
      </c>
      <c r="J18" s="117">
        <v>0.1</v>
      </c>
    </row>
    <row r="19" spans="1:10" x14ac:dyDescent="0.3">
      <c r="A19" s="201">
        <v>44348</v>
      </c>
      <c r="B19" s="202">
        <v>0.23099999999999998</v>
      </c>
      <c r="C19" s="203">
        <v>0.46899999999999997</v>
      </c>
      <c r="D19" s="204">
        <v>0</v>
      </c>
      <c r="E19" s="115">
        <v>0.23099999999999998</v>
      </c>
      <c r="F19" s="116">
        <v>0.46899999999999997</v>
      </c>
      <c r="G19" s="117">
        <v>0</v>
      </c>
      <c r="H19" s="115">
        <v>0.19800000000000001</v>
      </c>
      <c r="I19" s="116">
        <v>0.40200000000000002</v>
      </c>
      <c r="J19" s="117">
        <v>0.1</v>
      </c>
    </row>
    <row r="20" spans="1:10" x14ac:dyDescent="0.3">
      <c r="A20" s="201">
        <v>44378</v>
      </c>
      <c r="B20" s="202">
        <v>0.23099999999999998</v>
      </c>
      <c r="C20" s="203">
        <v>0.46899999999999997</v>
      </c>
      <c r="D20" s="204">
        <v>0</v>
      </c>
      <c r="E20" s="115">
        <v>0.19800000000000001</v>
      </c>
      <c r="F20" s="116">
        <v>0.40200000000000002</v>
      </c>
      <c r="G20" s="117">
        <v>0.1</v>
      </c>
      <c r="H20" s="115">
        <v>0.19800000000000001</v>
      </c>
      <c r="I20" s="116">
        <v>0.40200000000000002</v>
      </c>
      <c r="J20" s="117">
        <v>0.1</v>
      </c>
    </row>
    <row r="21" spans="1:10" x14ac:dyDescent="0.3">
      <c r="A21" s="201">
        <v>44409</v>
      </c>
      <c r="B21" s="202">
        <v>0.23099999999999998</v>
      </c>
      <c r="C21" s="203">
        <v>0.46899999999999997</v>
      </c>
      <c r="D21" s="204">
        <v>0</v>
      </c>
      <c r="E21" s="115">
        <v>0.19800000000000001</v>
      </c>
      <c r="F21" s="116">
        <v>0.40200000000000002</v>
      </c>
      <c r="G21" s="117">
        <v>0.1</v>
      </c>
      <c r="H21" s="115">
        <v>0.19800000000000001</v>
      </c>
      <c r="I21" s="116">
        <v>0.40200000000000002</v>
      </c>
      <c r="J21" s="117">
        <v>0.1</v>
      </c>
    </row>
    <row r="22" spans="1:10" x14ac:dyDescent="0.3">
      <c r="A22" s="201">
        <v>44440</v>
      </c>
      <c r="B22" s="202">
        <v>0.23099999999999998</v>
      </c>
      <c r="C22" s="203">
        <v>0.46899999999999997</v>
      </c>
      <c r="D22" s="204">
        <v>0</v>
      </c>
      <c r="E22" s="115">
        <v>0.19800000000000001</v>
      </c>
      <c r="F22" s="116">
        <v>0.40200000000000002</v>
      </c>
      <c r="G22" s="117">
        <v>0.1</v>
      </c>
      <c r="H22" s="115">
        <v>0.19800000000000001</v>
      </c>
      <c r="I22" s="116">
        <v>0.40200000000000002</v>
      </c>
      <c r="J22" s="117">
        <v>0.1</v>
      </c>
    </row>
    <row r="23" spans="1:10" x14ac:dyDescent="0.3">
      <c r="A23" s="201">
        <v>44470</v>
      </c>
      <c r="B23" s="202">
        <v>0.23099999999999998</v>
      </c>
      <c r="C23" s="203">
        <v>0.46899999999999997</v>
      </c>
      <c r="D23" s="204">
        <v>0</v>
      </c>
      <c r="E23" s="115">
        <v>0.19800000000000001</v>
      </c>
      <c r="F23" s="116">
        <v>0.40200000000000002</v>
      </c>
      <c r="G23" s="117">
        <v>0.1</v>
      </c>
      <c r="H23" s="115">
        <v>0.19800000000000001</v>
      </c>
      <c r="I23" s="116">
        <v>0.40200000000000002</v>
      </c>
      <c r="J23" s="117">
        <v>0.1</v>
      </c>
    </row>
    <row r="24" spans="1:10" x14ac:dyDescent="0.3">
      <c r="A24" s="201">
        <v>44501</v>
      </c>
      <c r="B24" s="202">
        <v>0.23099999999999998</v>
      </c>
      <c r="C24" s="203">
        <v>0.46899999999999997</v>
      </c>
      <c r="D24" s="204">
        <v>0</v>
      </c>
      <c r="E24" s="115">
        <v>0.19800000000000001</v>
      </c>
      <c r="F24" s="116">
        <v>0.40200000000000002</v>
      </c>
      <c r="G24" s="117">
        <v>0.1</v>
      </c>
      <c r="H24" s="115">
        <v>0.19800000000000001</v>
      </c>
      <c r="I24" s="116">
        <v>0.40200000000000002</v>
      </c>
      <c r="J24" s="117">
        <v>0.1</v>
      </c>
    </row>
    <row r="25" spans="1:10" x14ac:dyDescent="0.3">
      <c r="A25" s="201">
        <v>44531</v>
      </c>
      <c r="B25" s="202">
        <v>0.23099999999999998</v>
      </c>
      <c r="C25" s="203">
        <v>0.46899999999999997</v>
      </c>
      <c r="D25" s="204">
        <v>0</v>
      </c>
      <c r="E25" s="115">
        <v>0.19800000000000001</v>
      </c>
      <c r="F25" s="116">
        <v>0.40200000000000002</v>
      </c>
      <c r="G25" s="117">
        <v>0.1</v>
      </c>
      <c r="H25" s="115">
        <v>0.19800000000000001</v>
      </c>
      <c r="I25" s="116">
        <v>0.40200000000000002</v>
      </c>
      <c r="J25" s="117">
        <v>0.1</v>
      </c>
    </row>
    <row r="26" spans="1:10" x14ac:dyDescent="0.3">
      <c r="A26" s="201">
        <v>44562</v>
      </c>
      <c r="B26" s="202">
        <v>0.23099999999999998</v>
      </c>
      <c r="C26" s="203">
        <v>0.46899999999999997</v>
      </c>
      <c r="D26" s="204">
        <v>0</v>
      </c>
      <c r="E26" s="115">
        <v>0.19800000000000001</v>
      </c>
      <c r="F26" s="116">
        <v>0.40200000000000002</v>
      </c>
      <c r="G26" s="117">
        <v>0.1</v>
      </c>
      <c r="H26" s="115">
        <v>0.19800000000000001</v>
      </c>
      <c r="I26" s="116">
        <v>0.40200000000000002</v>
      </c>
      <c r="J26" s="117">
        <v>0.1</v>
      </c>
    </row>
    <row r="27" spans="1:10" x14ac:dyDescent="0.3">
      <c r="A27" s="201">
        <v>44593</v>
      </c>
      <c r="B27" s="202">
        <v>0.23099999999999998</v>
      </c>
      <c r="C27" s="203">
        <v>0.46899999999999997</v>
      </c>
      <c r="D27" s="204">
        <v>0</v>
      </c>
      <c r="E27" s="115">
        <v>0.19800000000000001</v>
      </c>
      <c r="F27" s="116">
        <v>0.40200000000000002</v>
      </c>
      <c r="G27" s="117">
        <v>0.1</v>
      </c>
      <c r="H27" s="115">
        <v>0.19800000000000001</v>
      </c>
      <c r="I27" s="116">
        <v>0.40200000000000002</v>
      </c>
      <c r="J27" s="117">
        <v>0.1</v>
      </c>
    </row>
    <row r="28" spans="1:10" x14ac:dyDescent="0.3">
      <c r="A28" s="201">
        <v>44621</v>
      </c>
      <c r="B28" s="202">
        <v>0.23099999999999998</v>
      </c>
      <c r="C28" s="203">
        <v>0.46899999999999997</v>
      </c>
      <c r="D28" s="204">
        <v>0</v>
      </c>
      <c r="E28" s="115">
        <v>0.19800000000000001</v>
      </c>
      <c r="F28" s="116">
        <v>0.40200000000000002</v>
      </c>
      <c r="G28" s="117">
        <v>0.1</v>
      </c>
      <c r="H28" s="115">
        <v>0.19800000000000001</v>
      </c>
      <c r="I28" s="116">
        <v>0.40200000000000002</v>
      </c>
      <c r="J28" s="117">
        <v>0.1</v>
      </c>
    </row>
    <row r="29" spans="1:10" x14ac:dyDescent="0.3">
      <c r="A29" s="201">
        <v>44652</v>
      </c>
      <c r="B29" s="202">
        <v>0.19800000000000001</v>
      </c>
      <c r="C29" s="203">
        <v>0.40200000000000002</v>
      </c>
      <c r="D29" s="204">
        <v>0.1</v>
      </c>
      <c r="E29" s="115">
        <v>0.19800000000000001</v>
      </c>
      <c r="F29" s="116">
        <v>0.40200000000000002</v>
      </c>
      <c r="G29" s="117">
        <v>0.1</v>
      </c>
      <c r="H29" s="115">
        <v>0.19800000000000001</v>
      </c>
      <c r="I29" s="116">
        <v>0.40200000000000002</v>
      </c>
      <c r="J29" s="117">
        <v>0.1</v>
      </c>
    </row>
    <row r="30" spans="1:10" x14ac:dyDescent="0.3">
      <c r="A30" s="201">
        <v>44682</v>
      </c>
      <c r="B30" s="202">
        <v>0.19800000000000001</v>
      </c>
      <c r="C30" s="203">
        <v>0.40200000000000002</v>
      </c>
      <c r="D30" s="204">
        <v>0.1</v>
      </c>
      <c r="E30" s="115">
        <v>0.19800000000000001</v>
      </c>
      <c r="F30" s="116">
        <v>0.40200000000000002</v>
      </c>
      <c r="G30" s="117">
        <v>0.1</v>
      </c>
      <c r="H30" s="115">
        <v>0.19800000000000001</v>
      </c>
      <c r="I30" s="116">
        <v>0.40200000000000002</v>
      </c>
      <c r="J30" s="117">
        <v>0.1</v>
      </c>
    </row>
    <row r="31" spans="1:10" x14ac:dyDescent="0.3">
      <c r="A31" s="201">
        <v>44713</v>
      </c>
      <c r="B31" s="202">
        <v>0.19800000000000001</v>
      </c>
      <c r="C31" s="203">
        <v>0.40200000000000002</v>
      </c>
      <c r="D31" s="204">
        <v>0.1</v>
      </c>
      <c r="E31" s="115">
        <v>0.19800000000000001</v>
      </c>
      <c r="F31" s="116">
        <v>0.40200000000000002</v>
      </c>
      <c r="G31" s="117">
        <v>0.1</v>
      </c>
      <c r="H31" s="115">
        <v>0.19800000000000001</v>
      </c>
      <c r="I31" s="116">
        <v>0.40200000000000002</v>
      </c>
      <c r="J31" s="117">
        <v>0.1</v>
      </c>
    </row>
    <row r="32" spans="1:10" x14ac:dyDescent="0.3">
      <c r="A32" s="201">
        <v>44743</v>
      </c>
      <c r="B32" s="202">
        <v>0.19800000000000001</v>
      </c>
      <c r="C32" s="203">
        <v>0.40200000000000002</v>
      </c>
      <c r="D32" s="204">
        <v>0.1</v>
      </c>
      <c r="E32" s="115">
        <v>0.19800000000000001</v>
      </c>
      <c r="F32" s="116">
        <v>0.40200000000000002</v>
      </c>
      <c r="G32" s="117">
        <v>0.1</v>
      </c>
      <c r="H32" s="115">
        <v>0.19800000000000001</v>
      </c>
      <c r="I32" s="116">
        <v>0.40200000000000002</v>
      </c>
      <c r="J32" s="117">
        <v>0.1</v>
      </c>
    </row>
    <row r="33" spans="1:10" x14ac:dyDescent="0.3">
      <c r="A33" s="201">
        <v>44774</v>
      </c>
      <c r="B33" s="202">
        <v>0.19800000000000001</v>
      </c>
      <c r="C33" s="203">
        <v>0.40200000000000002</v>
      </c>
      <c r="D33" s="204">
        <v>0.1</v>
      </c>
      <c r="E33" s="115">
        <v>0.19800000000000001</v>
      </c>
      <c r="F33" s="116">
        <v>0.40200000000000002</v>
      </c>
      <c r="G33" s="117">
        <v>0.1</v>
      </c>
      <c r="H33" s="115">
        <v>0.19800000000000001</v>
      </c>
      <c r="I33" s="116">
        <v>0.40200000000000002</v>
      </c>
      <c r="J33" s="117">
        <v>0.1</v>
      </c>
    </row>
    <row r="34" spans="1:10" ht="15" thickBot="1" x14ac:dyDescent="0.35">
      <c r="A34" s="205">
        <v>44805</v>
      </c>
      <c r="B34" s="206">
        <v>0.19800000000000001</v>
      </c>
      <c r="C34" s="207">
        <v>0.40200000000000002</v>
      </c>
      <c r="D34" s="208">
        <v>0.1</v>
      </c>
      <c r="E34" s="118">
        <v>0.19800000000000001</v>
      </c>
      <c r="F34" s="119">
        <v>0.40200000000000002</v>
      </c>
      <c r="G34" s="120">
        <v>0.1</v>
      </c>
      <c r="H34" s="118">
        <v>0.19800000000000001</v>
      </c>
      <c r="I34" s="119">
        <v>0.40200000000000002</v>
      </c>
      <c r="J34" s="120">
        <v>0.1</v>
      </c>
    </row>
  </sheetData>
  <mergeCells count="6">
    <mergeCell ref="B2:M2"/>
    <mergeCell ref="B3:P3"/>
    <mergeCell ref="B4:M4"/>
    <mergeCell ref="B6:D6"/>
    <mergeCell ref="E6:G6"/>
    <mergeCell ref="H6:J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FF9C3-825C-43F7-95B4-D325FD5E0EB3}">
  <dimension ref="A1:P27"/>
  <sheetViews>
    <sheetView workbookViewId="0"/>
  </sheetViews>
  <sheetFormatPr baseColWidth="10" defaultRowHeight="14.4" x14ac:dyDescent="0.3"/>
  <cols>
    <col min="2" max="2" width="21.5546875" customWidth="1"/>
    <col min="4" max="4" width="17.44140625" customWidth="1"/>
    <col min="5" max="5" width="12.44140625" customWidth="1"/>
  </cols>
  <sheetData>
    <row r="1" spans="1:16" ht="16.2" x14ac:dyDescent="0.3">
      <c r="A1" s="5" t="s">
        <v>7</v>
      </c>
      <c r="B1" s="6" t="s">
        <v>131</v>
      </c>
      <c r="C1" s="4"/>
      <c r="D1" s="4"/>
      <c r="E1" s="4"/>
      <c r="F1" s="4"/>
      <c r="G1" s="4"/>
      <c r="H1" s="4"/>
      <c r="I1" s="4"/>
      <c r="J1" s="4"/>
      <c r="K1" s="4"/>
      <c r="L1" s="4"/>
      <c r="M1" s="4"/>
      <c r="N1" s="4"/>
      <c r="O1" s="4"/>
      <c r="P1" s="4"/>
    </row>
    <row r="2" spans="1:16" ht="15.6" customHeight="1" x14ac:dyDescent="0.3">
      <c r="A2" s="5" t="s">
        <v>8</v>
      </c>
      <c r="B2" s="397" t="s">
        <v>132</v>
      </c>
      <c r="C2" s="397"/>
      <c r="D2" s="397"/>
      <c r="E2" s="397"/>
      <c r="F2" s="397"/>
      <c r="G2" s="397"/>
      <c r="H2" s="397"/>
      <c r="I2" s="397"/>
      <c r="J2" s="397"/>
      <c r="K2" s="397"/>
      <c r="L2" s="397"/>
      <c r="M2" s="397"/>
      <c r="N2" s="396"/>
      <c r="O2" s="396"/>
      <c r="P2" s="4"/>
    </row>
    <row r="3" spans="1:16" ht="16.2" x14ac:dyDescent="0.3">
      <c r="A3" s="5" t="s">
        <v>9</v>
      </c>
      <c r="B3" s="389" t="s">
        <v>133</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5" spans="1:16" x14ac:dyDescent="0.3">
      <c r="B5" s="398"/>
      <c r="C5" s="399" t="s">
        <v>134</v>
      </c>
      <c r="D5" s="400"/>
      <c r="E5" s="401" t="s">
        <v>135</v>
      </c>
    </row>
    <row r="6" spans="1:16" ht="43.2" x14ac:dyDescent="0.3">
      <c r="B6" s="398"/>
      <c r="C6" s="209" t="s">
        <v>136</v>
      </c>
      <c r="D6" s="209" t="s">
        <v>137</v>
      </c>
      <c r="E6" s="401"/>
    </row>
    <row r="7" spans="1:16" x14ac:dyDescent="0.3">
      <c r="B7" s="210" t="s">
        <v>138</v>
      </c>
      <c r="C7" s="122">
        <v>10.558757999999999</v>
      </c>
      <c r="D7" s="122">
        <v>3.7799710000000002</v>
      </c>
      <c r="E7" s="123">
        <v>18.5</v>
      </c>
    </row>
    <row r="8" spans="1:16" x14ac:dyDescent="0.3">
      <c r="B8" s="211" t="s">
        <v>139</v>
      </c>
      <c r="C8" s="124"/>
      <c r="D8" s="125"/>
      <c r="E8" s="126"/>
    </row>
    <row r="9" spans="1:16" x14ac:dyDescent="0.3">
      <c r="B9" s="212" t="s">
        <v>140</v>
      </c>
      <c r="C9" s="127">
        <v>0.58464414091127004</v>
      </c>
      <c r="D9" s="128">
        <v>0.52037806639257289</v>
      </c>
      <c r="E9" s="213">
        <v>0.55085511863316072</v>
      </c>
    </row>
    <row r="10" spans="1:16" x14ac:dyDescent="0.3">
      <c r="B10" s="212" t="s">
        <v>141</v>
      </c>
      <c r="C10" s="127">
        <v>0.41252408663973544</v>
      </c>
      <c r="D10" s="128">
        <v>0.47580206303170053</v>
      </c>
      <c r="E10" s="213">
        <v>0.44914488136683928</v>
      </c>
    </row>
    <row r="11" spans="1:16" x14ac:dyDescent="0.3">
      <c r="B11" s="212" t="s">
        <v>142</v>
      </c>
      <c r="C11" s="127">
        <v>2.8317724489944746E-3</v>
      </c>
      <c r="D11" s="128">
        <v>3.8198705757266391E-3</v>
      </c>
      <c r="E11" s="213">
        <v>0</v>
      </c>
    </row>
    <row r="12" spans="1:16" x14ac:dyDescent="0.3">
      <c r="B12" s="214" t="s">
        <v>91</v>
      </c>
      <c r="C12" s="129">
        <f>SUM(C9:C11)</f>
        <v>0.99999999999999989</v>
      </c>
      <c r="D12" s="129">
        <f>SUM(D9:D11)</f>
        <v>1</v>
      </c>
      <c r="E12" s="130">
        <f>SUM(E9:E11)</f>
        <v>1</v>
      </c>
    </row>
    <row r="13" spans="1:16" x14ac:dyDescent="0.3">
      <c r="B13" s="211" t="s">
        <v>143</v>
      </c>
      <c r="C13" s="131"/>
      <c r="D13" s="132"/>
      <c r="E13" s="133"/>
    </row>
    <row r="14" spans="1:16" x14ac:dyDescent="0.3">
      <c r="B14" s="212" t="s">
        <v>144</v>
      </c>
      <c r="C14" s="127">
        <v>0.14142506154606441</v>
      </c>
      <c r="D14" s="128">
        <v>0.14433682163170036</v>
      </c>
      <c r="E14" s="213">
        <v>0.1075523817032011</v>
      </c>
    </row>
    <row r="15" spans="1:16" x14ac:dyDescent="0.3">
      <c r="B15" s="212" t="s">
        <v>145</v>
      </c>
      <c r="C15" s="127">
        <v>0.60561876690421357</v>
      </c>
      <c r="D15" s="128">
        <v>0.6106803464894307</v>
      </c>
      <c r="E15" s="213">
        <v>0.62658218766338025</v>
      </c>
    </row>
    <row r="16" spans="1:16" x14ac:dyDescent="0.3">
      <c r="B16" s="212" t="s">
        <v>146</v>
      </c>
      <c r="C16" s="127">
        <v>0.2379019388454589</v>
      </c>
      <c r="D16" s="128">
        <v>0.22920652036748429</v>
      </c>
      <c r="E16" s="213">
        <v>0.26586537436210134</v>
      </c>
    </row>
    <row r="17" spans="2:16" x14ac:dyDescent="0.3">
      <c r="B17" s="212" t="s">
        <v>142</v>
      </c>
      <c r="C17" s="127">
        <v>1.5054232704263135E-2</v>
      </c>
      <c r="D17" s="128">
        <v>1.5776311511384609E-2</v>
      </c>
      <c r="E17" s="213">
        <v>0</v>
      </c>
    </row>
    <row r="18" spans="2:16" x14ac:dyDescent="0.3">
      <c r="B18" s="214" t="s">
        <v>91</v>
      </c>
      <c r="C18" s="129">
        <f>SUM(C14:C17)</f>
        <v>1</v>
      </c>
      <c r="D18" s="129">
        <f>SUM(D14:D17)</f>
        <v>0.99999999999999989</v>
      </c>
      <c r="E18" s="130">
        <f>SUM(E14:E17)</f>
        <v>0.99999994372868273</v>
      </c>
    </row>
    <row r="19" spans="2:16" ht="28.8" x14ac:dyDescent="0.3">
      <c r="B19" s="211" t="s">
        <v>147</v>
      </c>
      <c r="C19" s="131"/>
      <c r="D19" s="132"/>
      <c r="E19" s="133"/>
    </row>
    <row r="20" spans="2:16" x14ac:dyDescent="0.3">
      <c r="B20" s="212" t="s">
        <v>148</v>
      </c>
      <c r="C20" s="127">
        <v>0.34275802135061717</v>
      </c>
      <c r="D20" s="128">
        <v>0.28801173342335168</v>
      </c>
      <c r="E20" s="213">
        <v>0.26861742969520547</v>
      </c>
    </row>
    <row r="21" spans="2:16" ht="27.6" x14ac:dyDescent="0.3">
      <c r="B21" s="212" t="s">
        <v>149</v>
      </c>
      <c r="C21" s="127">
        <v>0.4838570975866669</v>
      </c>
      <c r="D21" s="128">
        <v>0.56815488796078062</v>
      </c>
      <c r="E21" s="213">
        <v>0.50693622557965279</v>
      </c>
    </row>
    <row r="22" spans="2:16" x14ac:dyDescent="0.3">
      <c r="B22" s="212" t="s">
        <v>150</v>
      </c>
      <c r="C22" s="127">
        <v>0.12771786227130122</v>
      </c>
      <c r="D22" s="128">
        <v>0.10394577101252893</v>
      </c>
      <c r="E22" s="213">
        <v>0.1947764470033149</v>
      </c>
    </row>
    <row r="23" spans="2:16" x14ac:dyDescent="0.3">
      <c r="B23" s="212" t="s">
        <v>151</v>
      </c>
      <c r="C23" s="127">
        <v>3.3280524091943389E-2</v>
      </c>
      <c r="D23" s="128">
        <v>2.9849170800516724E-2</v>
      </c>
      <c r="E23" s="213">
        <v>2.5222381466850342E-2</v>
      </c>
    </row>
    <row r="24" spans="2:16" x14ac:dyDescent="0.3">
      <c r="B24" s="212" t="s">
        <v>152</v>
      </c>
      <c r="C24" s="127">
        <v>1.2386494699471283E-2</v>
      </c>
      <c r="D24" s="128">
        <v>1.0038436802822032E-2</v>
      </c>
      <c r="E24" s="213">
        <v>4.4475162549764578E-3</v>
      </c>
    </row>
    <row r="25" spans="2:16" x14ac:dyDescent="0.3">
      <c r="B25" s="214" t="s">
        <v>91</v>
      </c>
      <c r="C25" s="129">
        <f>SUM(C20:C24)</f>
        <v>1</v>
      </c>
      <c r="D25" s="129">
        <f>SUM(D20:D24)</f>
        <v>1</v>
      </c>
      <c r="E25" s="130">
        <v>0.99999999999999989</v>
      </c>
    </row>
    <row r="26" spans="2:16" ht="15.6" x14ac:dyDescent="0.3">
      <c r="B26" s="134" t="s">
        <v>153</v>
      </c>
      <c r="C26" s="396" t="s">
        <v>154</v>
      </c>
      <c r="D26" s="396"/>
      <c r="E26" s="396"/>
      <c r="F26" s="396"/>
      <c r="G26" s="396"/>
      <c r="H26" s="396"/>
      <c r="I26" s="396"/>
      <c r="J26" s="396"/>
      <c r="K26" s="396"/>
      <c r="L26" s="396"/>
      <c r="M26" s="396"/>
      <c r="N26" s="396"/>
      <c r="O26" s="396"/>
      <c r="P26" s="396"/>
    </row>
    <row r="27" spans="2:16" ht="15.6" x14ac:dyDescent="0.3">
      <c r="B27" s="134" t="s">
        <v>125</v>
      </c>
      <c r="C27" s="396" t="s">
        <v>155</v>
      </c>
      <c r="D27" s="396"/>
      <c r="E27" s="396"/>
      <c r="F27" s="396"/>
      <c r="G27" s="396"/>
      <c r="H27" s="396"/>
      <c r="I27" s="396"/>
      <c r="J27" s="396"/>
      <c r="K27" s="396"/>
      <c r="L27" s="396"/>
      <c r="M27" s="396"/>
      <c r="N27" s="396"/>
      <c r="O27" s="396"/>
      <c r="P27" s="396"/>
    </row>
  </sheetData>
  <mergeCells count="8">
    <mergeCell ref="C26:P26"/>
    <mergeCell ref="C27:P27"/>
    <mergeCell ref="B3:P3"/>
    <mergeCell ref="B4:M4"/>
    <mergeCell ref="B2:O2"/>
    <mergeCell ref="B5:B6"/>
    <mergeCell ref="C5:D5"/>
    <mergeCell ref="E5:E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02A1-248D-4B5C-875D-09B559B9B975}">
  <dimension ref="A1:P33"/>
  <sheetViews>
    <sheetView workbookViewId="0"/>
  </sheetViews>
  <sheetFormatPr baseColWidth="10" defaultRowHeight="14.4" x14ac:dyDescent="0.3"/>
  <cols>
    <col min="1" max="1" width="13.109375" bestFit="1" customWidth="1"/>
    <col min="2" max="3" width="16.33203125" bestFit="1" customWidth="1"/>
    <col min="4" max="4" width="11.6640625" bestFit="1" customWidth="1"/>
  </cols>
  <sheetData>
    <row r="1" spans="1:16" ht="16.2" x14ac:dyDescent="0.3">
      <c r="A1" s="5" t="s">
        <v>7</v>
      </c>
      <c r="B1" s="6" t="s">
        <v>156</v>
      </c>
      <c r="C1" s="4"/>
      <c r="D1" s="4"/>
      <c r="E1" s="4"/>
      <c r="F1" s="4"/>
      <c r="G1" s="4"/>
      <c r="H1" s="4"/>
      <c r="I1" s="4"/>
      <c r="J1" s="4"/>
      <c r="K1" s="4"/>
      <c r="L1" s="4"/>
      <c r="M1" s="4"/>
      <c r="N1" s="4"/>
      <c r="O1" s="4"/>
      <c r="P1" s="4"/>
    </row>
    <row r="2" spans="1:16" ht="16.2" x14ac:dyDescent="0.3">
      <c r="A2" s="5" t="s">
        <v>8</v>
      </c>
      <c r="B2" s="397" t="s">
        <v>157</v>
      </c>
      <c r="C2" s="397"/>
      <c r="D2" s="397"/>
      <c r="E2" s="397"/>
      <c r="F2" s="397"/>
      <c r="G2" s="397"/>
      <c r="H2" s="397"/>
      <c r="I2" s="397"/>
      <c r="J2" s="397"/>
      <c r="K2" s="397"/>
      <c r="L2" s="397"/>
      <c r="M2" s="397"/>
      <c r="N2" s="397"/>
      <c r="O2" s="397"/>
      <c r="P2" s="4"/>
    </row>
    <row r="3" spans="1:16" ht="16.2" x14ac:dyDescent="0.3">
      <c r="A3" s="5" t="s">
        <v>9</v>
      </c>
      <c r="B3" s="389"/>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6" spans="1:16" ht="57.6" x14ac:dyDescent="0.3">
      <c r="A6" s="9"/>
      <c r="B6" s="9" t="s">
        <v>158</v>
      </c>
      <c r="C6" s="9" t="s">
        <v>159</v>
      </c>
      <c r="D6" s="9" t="s">
        <v>160</v>
      </c>
    </row>
    <row r="7" spans="1:16" x14ac:dyDescent="0.3">
      <c r="A7" s="215">
        <v>43831</v>
      </c>
      <c r="B7" s="216">
        <v>12014160.779999999</v>
      </c>
      <c r="C7" s="216">
        <v>3964673.0573999998</v>
      </c>
      <c r="D7" s="217">
        <v>0</v>
      </c>
    </row>
    <row r="8" spans="1:16" x14ac:dyDescent="0.3">
      <c r="A8" s="215">
        <v>43862</v>
      </c>
      <c r="B8" s="216">
        <v>9368488.3300000001</v>
      </c>
      <c r="C8" s="216">
        <v>3091601.1489000004</v>
      </c>
      <c r="D8" s="217">
        <v>0</v>
      </c>
    </row>
    <row r="9" spans="1:16" x14ac:dyDescent="0.3">
      <c r="A9" s="215">
        <v>43891</v>
      </c>
      <c r="B9" s="216">
        <v>3174046030.4400001</v>
      </c>
      <c r="C9" s="216">
        <v>1047435190.0452001</v>
      </c>
      <c r="D9" s="217">
        <v>-16.323549760920017</v>
      </c>
    </row>
    <row r="10" spans="1:16" x14ac:dyDescent="0.3">
      <c r="A10" s="215">
        <v>43922</v>
      </c>
      <c r="B10" s="216">
        <v>8483068764.1600103</v>
      </c>
      <c r="C10" s="216">
        <v>2799412692.1728034</v>
      </c>
      <c r="D10" s="217">
        <v>-30.291734602276506</v>
      </c>
    </row>
    <row r="11" spans="1:16" x14ac:dyDescent="0.3">
      <c r="A11" s="215">
        <v>43952</v>
      </c>
      <c r="B11" s="216">
        <v>4566665182.3400002</v>
      </c>
      <c r="C11" s="216">
        <v>1506999510.1722002</v>
      </c>
      <c r="D11" s="217">
        <v>-17.496934602276497</v>
      </c>
    </row>
    <row r="12" spans="1:16" x14ac:dyDescent="0.3">
      <c r="A12" s="215">
        <v>43983</v>
      </c>
      <c r="B12" s="216">
        <v>2017977121.8900001</v>
      </c>
      <c r="C12" s="216">
        <v>665932450.22370005</v>
      </c>
      <c r="D12" s="217">
        <v>-7.6077346022765084</v>
      </c>
    </row>
    <row r="13" spans="1:16" x14ac:dyDescent="0.3">
      <c r="A13" s="215">
        <v>44013</v>
      </c>
      <c r="B13" s="216">
        <v>1172778198.3699999</v>
      </c>
      <c r="C13" s="216">
        <v>387016805.46209997</v>
      </c>
      <c r="D13" s="217">
        <v>-4.4100200232673785</v>
      </c>
    </row>
    <row r="14" spans="1:16" x14ac:dyDescent="0.3">
      <c r="A14" s="215">
        <v>44044</v>
      </c>
      <c r="B14" s="216">
        <v>642001827.19999897</v>
      </c>
      <c r="C14" s="216">
        <v>211860602.97599968</v>
      </c>
      <c r="D14" s="217">
        <v>-2.8760200232673583</v>
      </c>
    </row>
    <row r="15" spans="1:16" x14ac:dyDescent="0.3">
      <c r="A15" s="215">
        <v>44075</v>
      </c>
      <c r="B15" s="216">
        <v>758661713.21000004</v>
      </c>
      <c r="C15" s="216">
        <v>250358365.35930002</v>
      </c>
      <c r="D15" s="217">
        <v>-1.8870200232673682</v>
      </c>
    </row>
    <row r="16" spans="1:16" x14ac:dyDescent="0.3">
      <c r="A16" s="215">
        <v>44105</v>
      </c>
      <c r="B16" s="216">
        <v>778292252.23000002</v>
      </c>
      <c r="C16" s="216">
        <v>256836443.23590001</v>
      </c>
      <c r="D16" s="217">
        <v>-3.8254570496558529</v>
      </c>
    </row>
    <row r="17" spans="1:4" x14ac:dyDescent="0.3">
      <c r="A17" s="215">
        <v>44136</v>
      </c>
      <c r="B17" s="216">
        <v>2169578331.0799999</v>
      </c>
      <c r="C17" s="216">
        <v>715960849.25639999</v>
      </c>
      <c r="D17" s="217">
        <v>-5.0332570496558589</v>
      </c>
    </row>
    <row r="18" spans="1:4" x14ac:dyDescent="0.3">
      <c r="A18" s="215">
        <v>44166</v>
      </c>
      <c r="B18" s="216">
        <v>1665687832.26</v>
      </c>
      <c r="C18" s="216">
        <v>549676984.64579999</v>
      </c>
      <c r="D18" s="217">
        <v>-4.3577570496558593</v>
      </c>
    </row>
    <row r="19" spans="1:4" x14ac:dyDescent="0.3">
      <c r="A19" s="215">
        <v>44197</v>
      </c>
      <c r="B19" s="216">
        <v>1446876825.24</v>
      </c>
      <c r="C19" s="216">
        <v>477469352.32920003</v>
      </c>
      <c r="D19" s="217">
        <v>-4.3586891227584488</v>
      </c>
    </row>
    <row r="20" spans="1:4" x14ac:dyDescent="0.3">
      <c r="A20" s="215">
        <v>44228</v>
      </c>
      <c r="B20" s="216">
        <v>1512041967.4200001</v>
      </c>
      <c r="C20" s="216">
        <v>498973849.24860007</v>
      </c>
      <c r="D20" s="217">
        <v>-4.136889122758447</v>
      </c>
    </row>
    <row r="21" spans="1:4" x14ac:dyDescent="0.3">
      <c r="A21" s="215">
        <v>44256</v>
      </c>
      <c r="B21" s="216">
        <v>1750173089.27</v>
      </c>
      <c r="C21" s="216">
        <v>577557119.45910001</v>
      </c>
      <c r="D21" s="217">
        <v>-3.9707891227584611</v>
      </c>
    </row>
    <row r="22" spans="1:4" x14ac:dyDescent="0.3">
      <c r="A22" s="215">
        <v>44287</v>
      </c>
      <c r="B22" s="216">
        <v>1851045912</v>
      </c>
      <c r="C22" s="216">
        <v>610845150.96000004</v>
      </c>
      <c r="D22" s="217">
        <v>-3.7813248320290285</v>
      </c>
    </row>
    <row r="23" spans="1:4" x14ac:dyDescent="0.3">
      <c r="A23" s="215">
        <v>44317</v>
      </c>
      <c r="B23" s="216">
        <v>1132197051.8399999</v>
      </c>
      <c r="C23" s="216">
        <v>373625027.10719997</v>
      </c>
      <c r="D23" s="217">
        <v>-3.277824832029026</v>
      </c>
    </row>
    <row r="24" spans="1:4" x14ac:dyDescent="0.3">
      <c r="A24" s="215">
        <v>44348</v>
      </c>
      <c r="B24" s="216">
        <v>612960403.44000006</v>
      </c>
      <c r="C24" s="216">
        <v>202276933.13520002</v>
      </c>
      <c r="D24" s="217">
        <v>-2.6276248320290279</v>
      </c>
    </row>
    <row r="25" spans="1:4" x14ac:dyDescent="0.3">
      <c r="A25" s="215">
        <v>44378</v>
      </c>
      <c r="B25" s="216">
        <v>249777476.72</v>
      </c>
      <c r="C25" s="216">
        <v>82426567.317599997</v>
      </c>
      <c r="D25" s="217">
        <v>-0.72266232479000791</v>
      </c>
    </row>
    <row r="26" spans="1:4" x14ac:dyDescent="0.3">
      <c r="A26" s="215">
        <v>44409</v>
      </c>
      <c r="B26" s="216">
        <v>190951849.94999999</v>
      </c>
      <c r="C26" s="216">
        <v>63014110.483499996</v>
      </c>
      <c r="D26" s="217">
        <v>-8.6962324790007983E-2</v>
      </c>
    </row>
    <row r="27" spans="1:4" x14ac:dyDescent="0.3">
      <c r="A27" s="215">
        <v>44440</v>
      </c>
      <c r="B27" s="216">
        <v>215890850.47999999</v>
      </c>
      <c r="C27" s="216">
        <v>71243980.658399999</v>
      </c>
      <c r="D27" s="217">
        <v>0</v>
      </c>
    </row>
    <row r="28" spans="1:4" x14ac:dyDescent="0.3">
      <c r="A28" s="215">
        <v>44470</v>
      </c>
      <c r="B28" s="216">
        <v>150836361.27000001</v>
      </c>
      <c r="C28" s="216">
        <v>49775999.219100006</v>
      </c>
      <c r="D28" s="216"/>
    </row>
    <row r="29" spans="1:4" x14ac:dyDescent="0.3">
      <c r="A29" s="215">
        <v>44501</v>
      </c>
      <c r="B29" s="216">
        <v>119165870.40000001</v>
      </c>
      <c r="C29" s="216">
        <v>39324737.232000001</v>
      </c>
      <c r="D29" s="216"/>
    </row>
    <row r="30" spans="1:4" x14ac:dyDescent="0.3">
      <c r="A30" s="215">
        <v>44531</v>
      </c>
      <c r="B30" s="216">
        <v>140064363.06</v>
      </c>
      <c r="C30" s="216">
        <v>46221239.809800006</v>
      </c>
      <c r="D30" s="216"/>
    </row>
    <row r="31" spans="1:4" x14ac:dyDescent="0.3">
      <c r="A31" s="215">
        <v>44562</v>
      </c>
      <c r="B31" s="216">
        <v>157457736.34999999</v>
      </c>
      <c r="C31" s="216">
        <v>51961052.995499998</v>
      </c>
      <c r="D31" s="216"/>
    </row>
    <row r="32" spans="1:4" x14ac:dyDescent="0.3">
      <c r="A32" s="215">
        <v>44593</v>
      </c>
      <c r="B32" s="216">
        <v>129508849.08</v>
      </c>
      <c r="C32" s="216">
        <v>42737920.196400002</v>
      </c>
      <c r="D32" s="216"/>
    </row>
    <row r="33" spans="1:4" x14ac:dyDescent="0.3">
      <c r="A33" s="215">
        <v>44621</v>
      </c>
      <c r="B33" s="216">
        <v>97183171.269999996</v>
      </c>
      <c r="C33" s="216">
        <v>32070446.519099999</v>
      </c>
      <c r="D33" s="216"/>
    </row>
  </sheetData>
  <mergeCells count="3">
    <mergeCell ref="B2:O2"/>
    <mergeCell ref="B3:P3"/>
    <mergeCell ref="B4:M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F99B8-143F-417D-99F0-25DA030D40FF}">
  <dimension ref="A1:P38"/>
  <sheetViews>
    <sheetView workbookViewId="0"/>
  </sheetViews>
  <sheetFormatPr baseColWidth="10" defaultRowHeight="14.4" x14ac:dyDescent="0.3"/>
  <sheetData>
    <row r="1" spans="1:16" ht="16.2" x14ac:dyDescent="0.3">
      <c r="A1" s="5" t="s">
        <v>7</v>
      </c>
      <c r="B1" s="6" t="s">
        <v>161</v>
      </c>
      <c r="C1" s="4"/>
      <c r="D1" s="4"/>
      <c r="E1" s="4"/>
      <c r="F1" s="4"/>
      <c r="G1" s="4"/>
      <c r="H1" s="4"/>
      <c r="I1" s="4"/>
      <c r="J1" s="4"/>
      <c r="K1" s="4"/>
      <c r="L1" s="4"/>
      <c r="M1" s="4"/>
      <c r="N1" s="4"/>
      <c r="O1" s="4"/>
      <c r="P1" s="4"/>
    </row>
    <row r="2" spans="1:16" ht="16.2" customHeight="1" x14ac:dyDescent="0.3">
      <c r="A2" s="5" t="s">
        <v>8</v>
      </c>
      <c r="B2" s="397" t="s">
        <v>162</v>
      </c>
      <c r="C2" s="397"/>
      <c r="D2" s="397"/>
      <c r="E2" s="397"/>
      <c r="F2" s="397"/>
      <c r="G2" s="397"/>
      <c r="H2" s="397"/>
      <c r="I2" s="397"/>
      <c r="J2" s="397"/>
      <c r="K2" s="397"/>
      <c r="L2" s="397"/>
      <c r="M2" s="397"/>
      <c r="N2" s="397"/>
      <c r="O2" s="397"/>
      <c r="P2" s="4"/>
    </row>
    <row r="3" spans="1:16" ht="16.2" x14ac:dyDescent="0.3">
      <c r="A3" s="5" t="s">
        <v>9</v>
      </c>
      <c r="B3" s="389" t="s">
        <v>163</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6" spans="1:16" ht="115.2" x14ac:dyDescent="0.3">
      <c r="A6" s="218"/>
      <c r="B6" s="219" t="s">
        <v>164</v>
      </c>
      <c r="C6" s="219" t="s">
        <v>165</v>
      </c>
      <c r="D6" s="219" t="s">
        <v>166</v>
      </c>
    </row>
    <row r="7" spans="1:16" x14ac:dyDescent="0.3">
      <c r="A7" s="220" t="s">
        <v>167</v>
      </c>
      <c r="B7" s="221">
        <v>43593</v>
      </c>
      <c r="C7" s="221">
        <v>1592216.57</v>
      </c>
      <c r="D7" s="221">
        <v>3138</v>
      </c>
    </row>
    <row r="8" spans="1:16" x14ac:dyDescent="0.3">
      <c r="A8" s="220" t="s">
        <v>168</v>
      </c>
      <c r="B8" s="221">
        <v>33098</v>
      </c>
      <c r="C8" s="221">
        <v>1235863.92</v>
      </c>
      <c r="D8" s="221">
        <v>2905</v>
      </c>
    </row>
    <row r="9" spans="1:16" x14ac:dyDescent="0.3">
      <c r="A9" s="220" t="s">
        <v>169</v>
      </c>
      <c r="B9" s="221">
        <v>6691978</v>
      </c>
      <c r="C9" s="221">
        <v>313050934.80000001</v>
      </c>
      <c r="D9" s="221">
        <v>1019698</v>
      </c>
    </row>
    <row r="10" spans="1:16" x14ac:dyDescent="0.3">
      <c r="A10" s="220" t="s">
        <v>170</v>
      </c>
      <c r="B10" s="221">
        <v>8360612</v>
      </c>
      <c r="C10" s="221">
        <v>809425706.66999996</v>
      </c>
      <c r="D10" s="221">
        <v>1145251</v>
      </c>
    </row>
    <row r="11" spans="1:16" x14ac:dyDescent="0.3">
      <c r="A11" s="220" t="s">
        <v>171</v>
      </c>
      <c r="B11" s="221">
        <v>6859579</v>
      </c>
      <c r="C11" s="221">
        <v>422754507.55000001</v>
      </c>
      <c r="D11" s="221">
        <v>1047020</v>
      </c>
    </row>
    <row r="12" spans="1:16" x14ac:dyDescent="0.3">
      <c r="A12" s="220" t="s">
        <v>172</v>
      </c>
      <c r="B12" s="221">
        <v>3092876</v>
      </c>
      <c r="C12" s="221">
        <v>188489170.66</v>
      </c>
      <c r="D12" s="221">
        <v>491527</v>
      </c>
    </row>
    <row r="13" spans="1:16" x14ac:dyDescent="0.3">
      <c r="A13" s="220" t="s">
        <v>173</v>
      </c>
      <c r="B13" s="221">
        <v>1776243</v>
      </c>
      <c r="C13" s="221">
        <v>106885656.08</v>
      </c>
      <c r="D13" s="221">
        <v>280401</v>
      </c>
    </row>
    <row r="14" spans="1:16" x14ac:dyDescent="0.3">
      <c r="A14" s="220" t="s">
        <v>174</v>
      </c>
      <c r="B14" s="221">
        <v>1055722</v>
      </c>
      <c r="C14" s="221">
        <v>57727310.359999999</v>
      </c>
      <c r="D14" s="221">
        <v>182994</v>
      </c>
    </row>
    <row r="15" spans="1:16" x14ac:dyDescent="0.3">
      <c r="A15" s="220" t="s">
        <v>175</v>
      </c>
      <c r="B15" s="221">
        <v>1161350</v>
      </c>
      <c r="C15" s="221">
        <v>67024494.5</v>
      </c>
      <c r="D15" s="221">
        <v>175322</v>
      </c>
    </row>
    <row r="16" spans="1:16" x14ac:dyDescent="0.3">
      <c r="A16" s="220" t="s">
        <v>176</v>
      </c>
      <c r="B16" s="221">
        <v>1600459</v>
      </c>
      <c r="C16" s="221">
        <v>71535309.060000002</v>
      </c>
      <c r="D16" s="221">
        <v>299490</v>
      </c>
    </row>
    <row r="17" spans="1:4" x14ac:dyDescent="0.3">
      <c r="A17" s="220" t="s">
        <v>177</v>
      </c>
      <c r="B17" s="221">
        <v>2903618</v>
      </c>
      <c r="C17" s="221">
        <v>219123925.55000001</v>
      </c>
      <c r="D17" s="221">
        <v>531207</v>
      </c>
    </row>
    <row r="18" spans="1:4" x14ac:dyDescent="0.3">
      <c r="A18" s="220" t="s">
        <v>178</v>
      </c>
      <c r="B18" s="221">
        <v>2189245</v>
      </c>
      <c r="C18" s="221">
        <v>164950256.53</v>
      </c>
      <c r="D18" s="221">
        <v>375815</v>
      </c>
    </row>
    <row r="19" spans="1:4" x14ac:dyDescent="0.3">
      <c r="A19" s="220" t="s">
        <v>179</v>
      </c>
      <c r="B19" s="221">
        <v>1968942</v>
      </c>
      <c r="C19" s="221">
        <v>141897275.91</v>
      </c>
      <c r="D19" s="221">
        <v>349281</v>
      </c>
    </row>
    <row r="20" spans="1:4" x14ac:dyDescent="0.3">
      <c r="A20" s="220" t="s">
        <v>180</v>
      </c>
      <c r="B20" s="221">
        <v>2063321</v>
      </c>
      <c r="C20" s="221">
        <v>149571340.84</v>
      </c>
      <c r="D20" s="221">
        <v>358571</v>
      </c>
    </row>
    <row r="21" spans="1:4" x14ac:dyDescent="0.3">
      <c r="A21" s="220" t="s">
        <v>181</v>
      </c>
      <c r="B21" s="221">
        <v>2311707</v>
      </c>
      <c r="C21" s="221">
        <v>174320124.34</v>
      </c>
      <c r="D21" s="221">
        <v>380668</v>
      </c>
    </row>
    <row r="22" spans="1:4" x14ac:dyDescent="0.3">
      <c r="A22" s="220" t="s">
        <v>182</v>
      </c>
      <c r="B22" s="221">
        <v>2650865</v>
      </c>
      <c r="C22" s="221">
        <v>186680284.65000001</v>
      </c>
      <c r="D22" s="221">
        <v>489570</v>
      </c>
    </row>
    <row r="23" spans="1:4" x14ac:dyDescent="0.3">
      <c r="A23" s="220" t="s">
        <v>183</v>
      </c>
      <c r="B23" s="221">
        <v>1940581</v>
      </c>
      <c r="C23" s="221">
        <v>112192981.02</v>
      </c>
      <c r="D23" s="221">
        <v>362652</v>
      </c>
    </row>
    <row r="24" spans="1:4" x14ac:dyDescent="0.3">
      <c r="A24" s="220" t="s">
        <v>184</v>
      </c>
      <c r="B24" s="221">
        <v>1117292</v>
      </c>
      <c r="C24" s="221">
        <v>58067574.079999901</v>
      </c>
      <c r="D24" s="221">
        <v>188414</v>
      </c>
    </row>
    <row r="25" spans="1:4" x14ac:dyDescent="0.3">
      <c r="A25" s="220" t="s">
        <v>185</v>
      </c>
      <c r="B25" s="221">
        <v>499867</v>
      </c>
      <c r="C25" s="221">
        <v>24664382.559999999</v>
      </c>
      <c r="D25" s="221">
        <v>78675</v>
      </c>
    </row>
    <row r="26" spans="1:4" x14ac:dyDescent="0.3">
      <c r="A26" s="220" t="s">
        <v>186</v>
      </c>
      <c r="B26" s="221">
        <v>398767</v>
      </c>
      <c r="C26" s="221">
        <v>19518709.870000001</v>
      </c>
      <c r="D26" s="221">
        <v>67177</v>
      </c>
    </row>
    <row r="27" spans="1:4" x14ac:dyDescent="0.3">
      <c r="A27" s="220" t="s">
        <v>187</v>
      </c>
      <c r="B27" s="221">
        <v>443904</v>
      </c>
      <c r="C27" s="221">
        <v>21685780.829999998</v>
      </c>
      <c r="D27" s="221">
        <v>62391</v>
      </c>
    </row>
    <row r="28" spans="1:4" x14ac:dyDescent="0.3">
      <c r="A28" s="220" t="s">
        <v>188</v>
      </c>
      <c r="B28" s="221">
        <v>336360</v>
      </c>
      <c r="C28" s="221">
        <v>14223341.77</v>
      </c>
      <c r="D28" s="221">
        <v>36409</v>
      </c>
    </row>
    <row r="29" spans="1:4" x14ac:dyDescent="0.3">
      <c r="A29" s="220" t="s">
        <v>189</v>
      </c>
      <c r="B29" s="221">
        <v>316548</v>
      </c>
      <c r="C29" s="221">
        <v>11332782.09</v>
      </c>
      <c r="D29" s="221">
        <v>42071</v>
      </c>
    </row>
    <row r="30" spans="1:4" x14ac:dyDescent="0.3">
      <c r="A30" s="220" t="s">
        <v>190</v>
      </c>
      <c r="B30" s="221">
        <v>343826</v>
      </c>
      <c r="C30" s="221">
        <v>13503891.73</v>
      </c>
      <c r="D30" s="221">
        <v>46784</v>
      </c>
    </row>
    <row r="31" spans="1:4" x14ac:dyDescent="0.3">
      <c r="A31" s="220" t="s">
        <v>191</v>
      </c>
      <c r="B31" s="221">
        <v>363549</v>
      </c>
      <c r="C31" s="221">
        <v>15514271.43</v>
      </c>
      <c r="D31" s="221">
        <v>54626</v>
      </c>
    </row>
    <row r="32" spans="1:4" x14ac:dyDescent="0.3">
      <c r="A32" s="220" t="s">
        <v>192</v>
      </c>
      <c r="B32" s="221">
        <v>311895</v>
      </c>
      <c r="C32" s="221">
        <v>12799555.130000001</v>
      </c>
      <c r="D32" s="221">
        <v>41673</v>
      </c>
    </row>
    <row r="33" spans="1:15" x14ac:dyDescent="0.3">
      <c r="A33" s="220" t="s">
        <v>193</v>
      </c>
      <c r="B33" s="221">
        <v>231076</v>
      </c>
      <c r="C33" s="221">
        <v>9760468.1699999999</v>
      </c>
      <c r="D33" s="221">
        <v>27299</v>
      </c>
    </row>
    <row r="34" spans="1:15" x14ac:dyDescent="0.3">
      <c r="A34" s="220" t="s">
        <v>194</v>
      </c>
      <c r="B34" s="221">
        <v>144931</v>
      </c>
      <c r="C34" s="221">
        <v>4672454.76</v>
      </c>
      <c r="D34" s="221">
        <v>12434</v>
      </c>
    </row>
    <row r="35" spans="1:15" x14ac:dyDescent="0.3">
      <c r="A35" s="220" t="s">
        <v>195</v>
      </c>
      <c r="B35" s="221">
        <v>108037</v>
      </c>
      <c r="C35" s="221">
        <v>3461379.75</v>
      </c>
      <c r="D35" s="221">
        <v>9919</v>
      </c>
    </row>
    <row r="36" spans="1:15" x14ac:dyDescent="0.3">
      <c r="A36" s="220" t="s">
        <v>196</v>
      </c>
      <c r="B36" s="221">
        <v>90440</v>
      </c>
      <c r="C36" s="221">
        <v>3420427.39</v>
      </c>
      <c r="D36" s="221">
        <v>8888</v>
      </c>
    </row>
    <row r="37" spans="1:15" x14ac:dyDescent="0.3">
      <c r="A37" s="135" t="s">
        <v>197</v>
      </c>
      <c r="B37" s="136">
        <v>51546</v>
      </c>
      <c r="C37" s="136">
        <v>1697262.88</v>
      </c>
      <c r="D37" s="136">
        <v>6079</v>
      </c>
    </row>
    <row r="38" spans="1:15" ht="15.6" x14ac:dyDescent="0.3">
      <c r="A38" s="134" t="s">
        <v>153</v>
      </c>
      <c r="B38" s="396" t="s">
        <v>198</v>
      </c>
      <c r="C38" s="396"/>
      <c r="D38" s="396"/>
      <c r="E38" s="396"/>
      <c r="F38" s="396"/>
      <c r="G38" s="396"/>
      <c r="H38" s="396"/>
      <c r="I38" s="396"/>
      <c r="J38" s="396"/>
      <c r="K38" s="396"/>
      <c r="L38" s="396"/>
      <c r="M38" s="396"/>
      <c r="N38" s="396"/>
      <c r="O38" s="396"/>
    </row>
  </sheetData>
  <mergeCells count="4">
    <mergeCell ref="B2:O2"/>
    <mergeCell ref="B3:P3"/>
    <mergeCell ref="B4:M4"/>
    <mergeCell ref="B38:O3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1F874-C600-458B-82E6-210EC67FEFEE}">
  <dimension ref="A1:P42"/>
  <sheetViews>
    <sheetView topLeftCell="A16" workbookViewId="0">
      <selection activeCell="M44" sqref="M44"/>
    </sheetView>
  </sheetViews>
  <sheetFormatPr baseColWidth="10" defaultRowHeight="14.4" x14ac:dyDescent="0.3"/>
  <sheetData>
    <row r="1" spans="1:16" ht="16.2" x14ac:dyDescent="0.3">
      <c r="A1" s="5" t="s">
        <v>7</v>
      </c>
      <c r="B1" s="6" t="s">
        <v>201</v>
      </c>
      <c r="C1" s="4"/>
      <c r="D1" s="4"/>
      <c r="E1" s="4"/>
      <c r="F1" s="4"/>
      <c r="G1" s="4"/>
      <c r="H1" s="4"/>
      <c r="I1" s="4"/>
      <c r="J1" s="4"/>
      <c r="K1" s="4"/>
      <c r="L1" s="4"/>
      <c r="M1" s="4"/>
      <c r="N1" s="4"/>
      <c r="O1" s="4"/>
      <c r="P1" s="4"/>
    </row>
    <row r="2" spans="1:16" ht="16.2" customHeight="1" x14ac:dyDescent="0.3">
      <c r="A2" s="5" t="s">
        <v>8</v>
      </c>
      <c r="B2" s="397" t="s">
        <v>200</v>
      </c>
      <c r="C2" s="397"/>
      <c r="D2" s="397"/>
      <c r="E2" s="397"/>
      <c r="F2" s="397"/>
      <c r="G2" s="397"/>
      <c r="H2" s="397"/>
      <c r="I2" s="397"/>
      <c r="J2" s="397"/>
      <c r="K2" s="397"/>
      <c r="L2" s="397"/>
      <c r="M2" s="397"/>
      <c r="N2" s="397"/>
      <c r="O2" s="397"/>
      <c r="P2" s="137"/>
    </row>
    <row r="3" spans="1:16" ht="16.2" x14ac:dyDescent="0.3">
      <c r="A3" s="5" t="s">
        <v>9</v>
      </c>
      <c r="B3" s="389" t="s">
        <v>200</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6" spans="1:16" ht="43.2" x14ac:dyDescent="0.3">
      <c r="A6" s="9" t="s">
        <v>202</v>
      </c>
      <c r="B6" s="219" t="s">
        <v>203</v>
      </c>
      <c r="C6" s="219" t="s">
        <v>204</v>
      </c>
      <c r="D6" s="219" t="s">
        <v>205</v>
      </c>
      <c r="E6" s="4"/>
      <c r="F6" s="4"/>
      <c r="G6" s="4"/>
      <c r="H6" s="4"/>
      <c r="I6" s="4"/>
      <c r="J6" s="4"/>
      <c r="K6" s="4"/>
      <c r="L6" s="4"/>
      <c r="M6" s="4"/>
      <c r="N6" s="4"/>
      <c r="O6" s="4"/>
    </row>
    <row r="7" spans="1:16" ht="28.8" x14ac:dyDescent="0.3">
      <c r="A7" s="222" t="s">
        <v>206</v>
      </c>
      <c r="B7" s="223">
        <v>0.56045743929055125</v>
      </c>
      <c r="C7" s="223">
        <v>0.1983463012540202</v>
      </c>
      <c r="D7" s="223">
        <v>8.0120876572313551E-2</v>
      </c>
      <c r="E7" s="4"/>
      <c r="F7" s="4"/>
      <c r="G7" s="4"/>
      <c r="H7" s="4"/>
      <c r="I7" s="4"/>
      <c r="J7" s="4"/>
      <c r="K7" s="4"/>
      <c r="L7" s="4"/>
      <c r="M7" s="4"/>
      <c r="N7" s="4"/>
      <c r="O7" s="4"/>
    </row>
    <row r="8" spans="1:16" ht="28.8" x14ac:dyDescent="0.3">
      <c r="A8" s="222" t="s">
        <v>207</v>
      </c>
      <c r="B8" s="223">
        <v>0.4830578681433087</v>
      </c>
      <c r="C8" s="223">
        <v>0.16439938346259572</v>
      </c>
      <c r="D8" s="223">
        <v>5.7327949664434073E-2</v>
      </c>
      <c r="E8" s="4"/>
      <c r="F8" s="4"/>
      <c r="G8" s="4"/>
      <c r="H8" s="4"/>
      <c r="I8" s="4"/>
      <c r="J8" s="4"/>
      <c r="K8" s="4"/>
      <c r="L8" s="4"/>
      <c r="M8" s="4"/>
      <c r="N8" s="4"/>
      <c r="O8" s="4"/>
    </row>
    <row r="9" spans="1:16" ht="28.8" x14ac:dyDescent="0.3">
      <c r="A9" s="222" t="s">
        <v>208</v>
      </c>
      <c r="B9" s="223">
        <v>0.36047951110436799</v>
      </c>
      <c r="C9" s="223">
        <v>0.12359561062662101</v>
      </c>
      <c r="D9" s="223">
        <v>4.1733767102054488E-2</v>
      </c>
      <c r="E9" s="4"/>
      <c r="F9" s="4"/>
      <c r="G9" s="4"/>
      <c r="H9" s="4"/>
      <c r="I9" s="4"/>
      <c r="J9" s="4"/>
      <c r="K9" s="4"/>
      <c r="L9" s="4"/>
      <c r="M9" s="4"/>
      <c r="N9" s="4"/>
      <c r="O9" s="4"/>
    </row>
    <row r="10" spans="1:16" ht="28.8" x14ac:dyDescent="0.3">
      <c r="A10" s="222" t="s">
        <v>209</v>
      </c>
      <c r="B10" s="223">
        <v>0.29124265839803981</v>
      </c>
      <c r="C10" s="223">
        <v>0.10481699075778625</v>
      </c>
      <c r="D10" s="223">
        <v>4.2052003969630984E-2</v>
      </c>
      <c r="E10" s="4"/>
      <c r="F10" s="4"/>
      <c r="G10" s="4"/>
      <c r="H10" s="4"/>
      <c r="I10" s="4"/>
      <c r="J10" s="4"/>
      <c r="K10" s="4"/>
      <c r="L10" s="4"/>
      <c r="M10" s="4"/>
      <c r="N10" s="4"/>
      <c r="O10" s="4"/>
    </row>
    <row r="11" spans="1:16" ht="28.8" x14ac:dyDescent="0.3">
      <c r="A11" s="222" t="s">
        <v>210</v>
      </c>
      <c r="B11" s="223">
        <v>0.36820608772132174</v>
      </c>
      <c r="C11" s="223">
        <v>0.15992636966768256</v>
      </c>
      <c r="D11" s="223">
        <v>9.6970837559665041E-2</v>
      </c>
      <c r="E11" s="4"/>
      <c r="F11" s="4"/>
      <c r="G11" s="4"/>
      <c r="H11" s="4"/>
      <c r="I11" s="4"/>
      <c r="J11" s="4"/>
      <c r="K11" s="4"/>
      <c r="L11" s="4"/>
      <c r="M11" s="4"/>
      <c r="N11" s="4"/>
      <c r="O11" s="4"/>
    </row>
    <row r="12" spans="1:16" ht="57.6" x14ac:dyDescent="0.3">
      <c r="A12" s="142" t="s">
        <v>211</v>
      </c>
      <c r="B12" s="224">
        <v>0.45</v>
      </c>
      <c r="C12" s="224">
        <v>0.15848416719846398</v>
      </c>
      <c r="D12" s="224">
        <v>6.3749251380694844E-2</v>
      </c>
      <c r="E12" s="4"/>
      <c r="F12" s="4"/>
      <c r="G12" s="4"/>
      <c r="H12" s="4"/>
      <c r="I12" s="4"/>
      <c r="J12" s="4"/>
      <c r="K12" s="4"/>
      <c r="L12" s="4"/>
      <c r="M12" s="4"/>
      <c r="N12" s="4"/>
      <c r="O12" s="4"/>
    </row>
    <row r="13" spans="1:16" x14ac:dyDescent="0.3">
      <c r="A13" s="4"/>
      <c r="B13" s="138"/>
      <c r="C13" s="138"/>
      <c r="D13" s="138"/>
      <c r="E13" s="4"/>
      <c r="F13" s="4"/>
      <c r="G13" s="4"/>
      <c r="H13" s="4"/>
      <c r="I13" s="4"/>
      <c r="J13" s="4"/>
      <c r="K13" s="4"/>
      <c r="L13" s="4"/>
      <c r="M13" s="4"/>
      <c r="N13" s="4"/>
      <c r="O13" s="4"/>
    </row>
    <row r="14" spans="1:16" ht="15.6" x14ac:dyDescent="0.3">
      <c r="A14" s="134" t="s">
        <v>3</v>
      </c>
      <c r="B14" s="396" t="s">
        <v>212</v>
      </c>
      <c r="C14" s="396"/>
      <c r="D14" s="396"/>
      <c r="E14" s="396"/>
      <c r="F14" s="396"/>
      <c r="G14" s="396"/>
      <c r="H14" s="396"/>
      <c r="I14" s="396"/>
      <c r="J14" s="396"/>
      <c r="K14" s="396"/>
      <c r="L14" s="396"/>
      <c r="M14" s="396"/>
      <c r="N14" s="396"/>
      <c r="O14" s="396"/>
    </row>
    <row r="15" spans="1:16" ht="15.6" x14ac:dyDescent="0.3">
      <c r="A15" s="134" t="s">
        <v>9</v>
      </c>
      <c r="B15" s="396" t="s">
        <v>213</v>
      </c>
      <c r="C15" s="396"/>
      <c r="D15" s="396"/>
      <c r="E15" s="396"/>
      <c r="F15" s="396"/>
      <c r="G15" s="396"/>
      <c r="H15" s="396"/>
      <c r="I15" s="396"/>
      <c r="J15" s="396"/>
      <c r="K15" s="396"/>
      <c r="L15" s="396"/>
      <c r="M15" s="396"/>
      <c r="N15" s="396"/>
      <c r="O15" s="396"/>
    </row>
    <row r="16" spans="1:16" ht="15.6" x14ac:dyDescent="0.3">
      <c r="A16" s="134" t="s">
        <v>125</v>
      </c>
      <c r="B16" s="396" t="s">
        <v>214</v>
      </c>
      <c r="C16" s="396"/>
      <c r="D16" s="396"/>
      <c r="E16" s="396"/>
      <c r="F16" s="396"/>
      <c r="G16" s="396"/>
      <c r="H16" s="396"/>
      <c r="I16" s="396"/>
      <c r="J16" s="396"/>
      <c r="K16" s="396"/>
      <c r="L16" s="396"/>
      <c r="M16" s="396"/>
      <c r="N16" s="396"/>
      <c r="O16" s="396"/>
    </row>
    <row r="18" spans="1:15" ht="18" x14ac:dyDescent="0.45">
      <c r="A18" s="146" t="s">
        <v>220</v>
      </c>
      <c r="B18" s="4"/>
      <c r="C18" s="4"/>
      <c r="D18" s="4"/>
      <c r="E18" s="4"/>
      <c r="F18" s="4"/>
      <c r="G18" s="4"/>
      <c r="H18" s="4"/>
      <c r="I18" s="4"/>
      <c r="J18" s="4"/>
      <c r="K18" s="4"/>
      <c r="L18" s="4"/>
      <c r="M18" s="4"/>
      <c r="N18" s="4"/>
      <c r="O18" s="4"/>
    </row>
    <row r="19" spans="1:15" ht="43.2" x14ac:dyDescent="0.3">
      <c r="A19" s="9" t="s">
        <v>202</v>
      </c>
      <c r="B19" s="81" t="s">
        <v>215</v>
      </c>
      <c r="C19" s="4"/>
      <c r="D19" s="4"/>
      <c r="E19" s="4"/>
      <c r="F19" s="4"/>
      <c r="G19" s="4"/>
      <c r="H19" s="4"/>
      <c r="I19" s="4"/>
      <c r="J19" s="4"/>
      <c r="K19" s="4"/>
      <c r="L19" s="4"/>
      <c r="M19" s="4"/>
      <c r="N19" s="4"/>
      <c r="O19" s="4"/>
    </row>
    <row r="20" spans="1:15" ht="28.8" x14ac:dyDescent="0.3">
      <c r="A20" s="222" t="s">
        <v>206</v>
      </c>
      <c r="B20" s="143">
        <v>0.90976674532828383</v>
      </c>
      <c r="C20" s="4"/>
      <c r="D20" s="4"/>
      <c r="E20" s="4"/>
      <c r="F20" s="4"/>
      <c r="G20" s="4"/>
      <c r="H20" s="4"/>
      <c r="I20" s="4"/>
      <c r="J20" s="4"/>
      <c r="K20" s="4"/>
      <c r="L20" s="4"/>
      <c r="M20" s="4"/>
      <c r="N20" s="4"/>
      <c r="O20" s="4"/>
    </row>
    <row r="21" spans="1:15" ht="28.8" x14ac:dyDescent="0.3">
      <c r="A21" s="222" t="s">
        <v>207</v>
      </c>
      <c r="B21" s="143">
        <v>5.6502828844755486E-2</v>
      </c>
      <c r="C21" s="4"/>
      <c r="D21" s="4"/>
      <c r="E21" s="4"/>
      <c r="F21" s="4"/>
      <c r="G21" s="4"/>
      <c r="H21" s="4"/>
      <c r="I21" s="4"/>
      <c r="J21" s="4"/>
      <c r="K21" s="4"/>
      <c r="L21" s="4"/>
      <c r="M21" s="4"/>
      <c r="N21" s="4"/>
      <c r="O21" s="4"/>
    </row>
    <row r="22" spans="1:15" ht="28.8" x14ac:dyDescent="0.3">
      <c r="A22" s="222" t="s">
        <v>208</v>
      </c>
      <c r="B22" s="143">
        <v>2.9886008233789896E-2</v>
      </c>
      <c r="C22" s="4"/>
      <c r="D22" s="4"/>
      <c r="E22" s="4"/>
      <c r="F22" s="4"/>
      <c r="G22" s="4"/>
      <c r="H22" s="4"/>
      <c r="I22" s="4"/>
      <c r="J22" s="4"/>
      <c r="K22" s="4"/>
      <c r="L22" s="4"/>
      <c r="M22" s="4"/>
      <c r="N22" s="4"/>
      <c r="O22" s="4"/>
    </row>
    <row r="23" spans="1:15" ht="28.8" x14ac:dyDescent="0.3">
      <c r="A23" s="222" t="s">
        <v>209</v>
      </c>
      <c r="B23" s="143">
        <v>2.7020670975485147E-3</v>
      </c>
      <c r="C23" s="4"/>
      <c r="D23" s="4"/>
      <c r="E23" s="4"/>
      <c r="F23" s="4"/>
      <c r="G23" s="4"/>
      <c r="H23" s="4"/>
      <c r="I23" s="4"/>
      <c r="J23" s="4"/>
      <c r="K23" s="4"/>
      <c r="L23" s="4"/>
      <c r="M23" s="4"/>
      <c r="N23" s="4"/>
      <c r="O23" s="4"/>
    </row>
    <row r="24" spans="1:15" ht="28.8" x14ac:dyDescent="0.3">
      <c r="A24" s="222" t="s">
        <v>210</v>
      </c>
      <c r="B24" s="143">
        <v>1.1423504956222512E-3</v>
      </c>
      <c r="C24" s="4"/>
      <c r="D24" s="4"/>
      <c r="E24" s="4"/>
      <c r="F24" s="4"/>
      <c r="G24" s="4"/>
      <c r="H24" s="4"/>
      <c r="I24" s="4"/>
      <c r="J24" s="4"/>
      <c r="K24" s="4"/>
      <c r="L24" s="4"/>
      <c r="M24" s="4"/>
      <c r="N24" s="4"/>
      <c r="O24" s="4"/>
    </row>
    <row r="25" spans="1:15" x14ac:dyDescent="0.3">
      <c r="A25" s="142" t="s">
        <v>216</v>
      </c>
      <c r="B25" s="144">
        <v>1</v>
      </c>
      <c r="C25" s="4"/>
      <c r="D25" s="4"/>
      <c r="E25" s="4"/>
      <c r="F25" s="4"/>
      <c r="G25" s="4"/>
      <c r="H25" s="4"/>
      <c r="I25" s="4"/>
      <c r="J25" s="4"/>
      <c r="K25" s="4"/>
      <c r="L25" s="4"/>
      <c r="M25" s="4"/>
      <c r="N25" s="4"/>
      <c r="O25" s="4"/>
    </row>
    <row r="26" spans="1:15" x14ac:dyDescent="0.3">
      <c r="A26" s="139"/>
      <c r="B26" s="140"/>
      <c r="C26" s="4"/>
      <c r="D26" s="4"/>
      <c r="E26" s="4"/>
      <c r="F26" s="4"/>
      <c r="G26" s="4"/>
      <c r="H26" s="4"/>
      <c r="I26" s="4"/>
      <c r="J26" s="4"/>
      <c r="K26" s="4"/>
      <c r="L26" s="4"/>
      <c r="M26" s="4"/>
      <c r="N26" s="4"/>
      <c r="O26" s="4"/>
    </row>
    <row r="27" spans="1:15" ht="15.6" x14ac:dyDescent="0.3">
      <c r="A27" s="134" t="s">
        <v>8</v>
      </c>
      <c r="B27" s="396" t="s">
        <v>217</v>
      </c>
      <c r="C27" s="396"/>
      <c r="D27" s="396"/>
      <c r="E27" s="396"/>
      <c r="F27" s="396"/>
      <c r="G27" s="396"/>
      <c r="H27" s="396"/>
      <c r="I27" s="396"/>
      <c r="J27" s="396"/>
      <c r="K27" s="396"/>
      <c r="L27" s="396"/>
      <c r="M27" s="396"/>
      <c r="N27" s="396"/>
      <c r="O27" s="396"/>
    </row>
    <row r="28" spans="1:15" ht="15.6" x14ac:dyDescent="0.3">
      <c r="A28" s="134" t="s">
        <v>9</v>
      </c>
      <c r="B28" s="396" t="s">
        <v>218</v>
      </c>
      <c r="C28" s="396"/>
      <c r="D28" s="396"/>
      <c r="E28" s="396"/>
      <c r="F28" s="396"/>
      <c r="G28" s="396"/>
      <c r="H28" s="396"/>
      <c r="I28" s="396"/>
      <c r="J28" s="396"/>
      <c r="K28" s="396"/>
      <c r="L28" s="396"/>
      <c r="M28" s="396"/>
      <c r="N28" s="396"/>
      <c r="O28" s="396"/>
    </row>
    <row r="29" spans="1:15" x14ac:dyDescent="0.3">
      <c r="A29" s="4"/>
      <c r="B29" s="4"/>
      <c r="C29" s="4"/>
      <c r="D29" s="4"/>
      <c r="E29" s="4"/>
      <c r="F29" s="4"/>
      <c r="G29" s="4"/>
      <c r="H29" s="4"/>
      <c r="I29" s="4"/>
      <c r="J29" s="4"/>
      <c r="K29" s="4"/>
      <c r="L29" s="4"/>
      <c r="M29" s="4"/>
      <c r="N29" s="4"/>
      <c r="O29" s="4"/>
    </row>
    <row r="30" spans="1:15" x14ac:dyDescent="0.3">
      <c r="A30" s="4"/>
      <c r="B30" s="4"/>
      <c r="C30" s="4"/>
      <c r="D30" s="4"/>
      <c r="E30" s="4"/>
      <c r="F30" s="4"/>
      <c r="G30" s="4"/>
      <c r="H30" s="4"/>
      <c r="I30" s="4"/>
      <c r="J30" s="4"/>
      <c r="K30" s="4"/>
      <c r="L30" s="4"/>
      <c r="M30" s="4"/>
      <c r="N30" s="4"/>
      <c r="O30" s="4"/>
    </row>
    <row r="31" spans="1:15" x14ac:dyDescent="0.3">
      <c r="A31" s="4"/>
      <c r="B31" s="4"/>
      <c r="C31" s="4"/>
      <c r="D31" s="4"/>
      <c r="E31" s="4"/>
      <c r="F31" s="4"/>
      <c r="G31" s="4"/>
      <c r="H31" s="4"/>
      <c r="I31" s="4"/>
      <c r="J31" s="4"/>
      <c r="K31" s="4"/>
      <c r="L31" s="4"/>
      <c r="M31" s="4"/>
      <c r="N31" s="4"/>
      <c r="O31" s="4"/>
    </row>
    <row r="32" spans="1:15" ht="18" x14ac:dyDescent="0.45">
      <c r="A32" s="146" t="s">
        <v>221</v>
      </c>
      <c r="B32" s="4"/>
      <c r="C32" s="4"/>
      <c r="D32" s="4"/>
      <c r="E32" s="4"/>
      <c r="F32" s="4"/>
      <c r="G32" s="4"/>
      <c r="H32" s="4"/>
      <c r="I32" s="4"/>
      <c r="J32" s="4"/>
      <c r="K32" s="4"/>
      <c r="L32" s="4"/>
      <c r="M32" s="4"/>
      <c r="N32" s="4"/>
      <c r="O32" s="4"/>
    </row>
    <row r="33" spans="1:15" ht="43.2" x14ac:dyDescent="0.3">
      <c r="A33" s="9" t="s">
        <v>202</v>
      </c>
      <c r="B33" s="219">
        <v>2019</v>
      </c>
      <c r="C33" s="4"/>
      <c r="D33" s="4"/>
      <c r="E33" s="4"/>
      <c r="F33" s="4"/>
      <c r="G33" s="4"/>
      <c r="H33" s="4"/>
      <c r="I33" s="4"/>
      <c r="J33" s="4"/>
      <c r="K33" s="4"/>
      <c r="L33" s="4"/>
      <c r="M33" s="4"/>
      <c r="N33" s="4"/>
      <c r="O33" s="4"/>
    </row>
    <row r="34" spans="1:15" ht="28.8" x14ac:dyDescent="0.3">
      <c r="A34" s="222" t="s">
        <v>206</v>
      </c>
      <c r="B34" s="225">
        <v>0.35</v>
      </c>
      <c r="C34" s="4"/>
      <c r="D34" s="4"/>
      <c r="E34" s="4"/>
      <c r="F34" s="4"/>
      <c r="G34" s="4"/>
      <c r="H34" s="4"/>
      <c r="I34" s="4"/>
      <c r="J34" s="4"/>
      <c r="K34" s="4"/>
      <c r="L34" s="4"/>
      <c r="M34" s="4"/>
      <c r="N34" s="4"/>
      <c r="O34" s="4"/>
    </row>
    <row r="35" spans="1:15" ht="28.8" x14ac:dyDescent="0.3">
      <c r="A35" s="222" t="s">
        <v>207</v>
      </c>
      <c r="B35" s="225">
        <v>0.18</v>
      </c>
      <c r="C35" s="4"/>
      <c r="D35" s="4"/>
      <c r="E35" s="4"/>
      <c r="F35" s="4"/>
      <c r="G35" s="4"/>
      <c r="H35" s="4"/>
      <c r="I35" s="4"/>
      <c r="J35" s="4"/>
      <c r="K35" s="4"/>
      <c r="L35" s="4"/>
      <c r="M35" s="4"/>
      <c r="N35" s="4"/>
      <c r="O35" s="4"/>
    </row>
    <row r="36" spans="1:15" ht="28.8" x14ac:dyDescent="0.3">
      <c r="A36" s="222" t="s">
        <v>208</v>
      </c>
      <c r="B36" s="225">
        <v>0.28000000000000003</v>
      </c>
      <c r="C36" s="4"/>
      <c r="D36" s="4"/>
      <c r="E36" s="4"/>
      <c r="F36" s="4"/>
      <c r="G36" s="4"/>
      <c r="H36" s="4"/>
      <c r="I36" s="4"/>
      <c r="J36" s="4"/>
      <c r="K36" s="4"/>
      <c r="L36" s="4"/>
      <c r="M36" s="4"/>
      <c r="N36" s="4"/>
      <c r="O36" s="4"/>
    </row>
    <row r="37" spans="1:15" ht="28.8" x14ac:dyDescent="0.3">
      <c r="A37" s="222" t="s">
        <v>209</v>
      </c>
      <c r="B37" s="225">
        <v>0.09</v>
      </c>
      <c r="C37" s="4"/>
      <c r="D37" s="4"/>
      <c r="E37" s="4"/>
      <c r="F37" s="4"/>
      <c r="G37" s="4"/>
      <c r="H37" s="4"/>
      <c r="I37" s="4"/>
      <c r="J37" s="4"/>
      <c r="K37" s="4"/>
      <c r="L37" s="4"/>
      <c r="M37" s="4"/>
      <c r="N37" s="4"/>
      <c r="O37" s="4"/>
    </row>
    <row r="38" spans="1:15" ht="28.8" x14ac:dyDescent="0.3">
      <c r="A38" s="222" t="s">
        <v>210</v>
      </c>
      <c r="B38" s="225">
        <v>0.11</v>
      </c>
      <c r="C38" s="4"/>
      <c r="D38" s="4"/>
      <c r="E38" s="4"/>
      <c r="F38" s="4"/>
      <c r="G38" s="4"/>
      <c r="H38" s="4"/>
      <c r="I38" s="4"/>
      <c r="J38" s="4"/>
      <c r="K38" s="4"/>
      <c r="L38" s="4"/>
      <c r="M38" s="4"/>
      <c r="N38" s="4"/>
      <c r="O38" s="4"/>
    </row>
    <row r="39" spans="1:15" x14ac:dyDescent="0.3">
      <c r="A39" s="142" t="s">
        <v>216</v>
      </c>
      <c r="B39" s="226">
        <v>1</v>
      </c>
      <c r="C39" s="4"/>
      <c r="D39" s="4"/>
      <c r="E39" s="4"/>
      <c r="F39" s="4"/>
      <c r="G39" s="4"/>
      <c r="H39" s="4"/>
      <c r="I39" s="4"/>
      <c r="J39" s="4"/>
      <c r="K39" s="4"/>
      <c r="L39" s="4"/>
      <c r="M39" s="4"/>
      <c r="N39" s="4"/>
      <c r="O39" s="4"/>
    </row>
    <row r="40" spans="1:15" x14ac:dyDescent="0.3">
      <c r="A40" s="139"/>
      <c r="B40" s="141"/>
      <c r="C40" s="4"/>
      <c r="D40" s="4"/>
      <c r="E40" s="4"/>
      <c r="F40" s="4"/>
      <c r="G40" s="4"/>
      <c r="H40" s="4"/>
      <c r="I40" s="4"/>
      <c r="J40" s="4"/>
      <c r="K40" s="4"/>
      <c r="L40" s="4"/>
      <c r="M40" s="4"/>
      <c r="N40" s="4"/>
      <c r="O40" s="4"/>
    </row>
    <row r="41" spans="1:15" ht="15.6" x14ac:dyDescent="0.3">
      <c r="A41" s="134" t="s">
        <v>8</v>
      </c>
      <c r="B41" s="396" t="s">
        <v>199</v>
      </c>
      <c r="C41" s="396"/>
      <c r="D41" s="396"/>
      <c r="E41" s="396"/>
      <c r="F41" s="396"/>
      <c r="G41" s="396"/>
      <c r="H41" s="396"/>
      <c r="I41" s="396"/>
      <c r="J41" s="396"/>
      <c r="K41" s="396"/>
      <c r="L41" s="396"/>
      <c r="M41" s="396"/>
      <c r="N41" s="396"/>
      <c r="O41" s="396"/>
    </row>
    <row r="42" spans="1:15" ht="15.6" x14ac:dyDescent="0.3">
      <c r="A42" s="134" t="s">
        <v>9</v>
      </c>
      <c r="B42" s="396" t="s">
        <v>218</v>
      </c>
      <c r="C42" s="396"/>
      <c r="D42" s="396"/>
      <c r="E42" s="396"/>
      <c r="F42" s="396"/>
      <c r="G42" s="396"/>
      <c r="H42" s="396"/>
      <c r="I42" s="396"/>
      <c r="J42" s="396"/>
      <c r="K42" s="396"/>
      <c r="L42" s="396"/>
      <c r="M42" s="396"/>
      <c r="N42" s="396"/>
      <c r="O42" s="396"/>
    </row>
  </sheetData>
  <mergeCells count="10">
    <mergeCell ref="B27:O27"/>
    <mergeCell ref="B28:O28"/>
    <mergeCell ref="B41:O41"/>
    <mergeCell ref="B42:O42"/>
    <mergeCell ref="B2:O2"/>
    <mergeCell ref="B3:P3"/>
    <mergeCell ref="B4:M4"/>
    <mergeCell ref="B14:O14"/>
    <mergeCell ref="B15:O15"/>
    <mergeCell ref="B16:O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04605-0A5B-43E2-9D6D-8BC2C9E0EFF0}">
  <dimension ref="A1:P41"/>
  <sheetViews>
    <sheetView workbookViewId="0"/>
  </sheetViews>
  <sheetFormatPr baseColWidth="10" defaultRowHeight="14.4" x14ac:dyDescent="0.3"/>
  <cols>
    <col min="2" max="2" width="14.88671875" customWidth="1"/>
  </cols>
  <sheetData>
    <row r="1" spans="1:16" ht="16.2" x14ac:dyDescent="0.3">
      <c r="A1" s="5" t="s">
        <v>7</v>
      </c>
      <c r="B1" s="6" t="s">
        <v>222</v>
      </c>
      <c r="C1" s="4"/>
      <c r="D1" s="4"/>
      <c r="E1" s="4"/>
      <c r="F1" s="4"/>
      <c r="G1" s="4"/>
      <c r="H1" s="4"/>
      <c r="I1" s="4"/>
      <c r="J1" s="4"/>
      <c r="K1" s="4"/>
      <c r="L1" s="4"/>
      <c r="M1" s="4"/>
      <c r="N1" s="4"/>
      <c r="O1" s="4"/>
      <c r="P1" s="4"/>
    </row>
    <row r="2" spans="1:16" ht="16.2" x14ac:dyDescent="0.3">
      <c r="A2" s="5" t="s">
        <v>8</v>
      </c>
      <c r="B2" s="397" t="s">
        <v>200</v>
      </c>
      <c r="C2" s="397"/>
      <c r="D2" s="397"/>
      <c r="E2" s="397"/>
      <c r="F2" s="397"/>
      <c r="G2" s="397"/>
      <c r="H2" s="397"/>
      <c r="I2" s="397"/>
      <c r="J2" s="397"/>
      <c r="K2" s="397"/>
      <c r="L2" s="397"/>
      <c r="M2" s="397"/>
      <c r="N2" s="397"/>
      <c r="O2" s="397"/>
      <c r="P2" s="137"/>
    </row>
    <row r="3" spans="1:16" ht="16.2" x14ac:dyDescent="0.3">
      <c r="A3" s="5" t="s">
        <v>9</v>
      </c>
      <c r="B3" s="389" t="s">
        <v>200</v>
      </c>
      <c r="C3" s="389"/>
      <c r="D3" s="389"/>
      <c r="E3" s="389"/>
      <c r="F3" s="389"/>
      <c r="G3" s="389"/>
      <c r="H3" s="389"/>
      <c r="I3" s="389"/>
      <c r="J3" s="389"/>
      <c r="K3" s="389"/>
      <c r="L3" s="389"/>
      <c r="M3" s="389"/>
      <c r="N3" s="389"/>
      <c r="O3" s="389"/>
      <c r="P3" s="389"/>
    </row>
    <row r="4" spans="1:16" ht="16.2" x14ac:dyDescent="0.3">
      <c r="A4" s="5" t="s">
        <v>10</v>
      </c>
      <c r="B4" s="360" t="s">
        <v>223</v>
      </c>
      <c r="C4" s="360"/>
      <c r="D4" s="360"/>
      <c r="E4" s="360"/>
      <c r="F4" s="360"/>
      <c r="G4" s="360"/>
      <c r="H4" s="360"/>
      <c r="I4" s="360"/>
      <c r="J4" s="360"/>
      <c r="K4" s="360"/>
      <c r="L4" s="360"/>
      <c r="M4" s="360"/>
      <c r="N4" s="4"/>
      <c r="O4" s="4"/>
      <c r="P4" s="4"/>
    </row>
    <row r="6" spans="1:16" ht="16.2" x14ac:dyDescent="0.4">
      <c r="A6" s="145"/>
      <c r="B6" s="4"/>
      <c r="C6" s="4"/>
      <c r="D6" s="4"/>
      <c r="E6" s="4"/>
      <c r="F6" s="4"/>
      <c r="G6" s="4"/>
      <c r="H6" s="4"/>
      <c r="I6" s="4"/>
      <c r="J6" s="4"/>
      <c r="K6" s="4"/>
      <c r="L6" s="4"/>
      <c r="M6" s="4"/>
      <c r="N6" s="4"/>
      <c r="O6" s="4"/>
    </row>
    <row r="7" spans="1:16" ht="28.8" x14ac:dyDescent="0.3">
      <c r="B7" s="9" t="s">
        <v>202</v>
      </c>
      <c r="C7" s="81">
        <v>2020</v>
      </c>
      <c r="D7" s="81">
        <v>2021</v>
      </c>
      <c r="E7" s="4"/>
      <c r="F7" s="4"/>
      <c r="G7" s="4"/>
      <c r="H7" s="4"/>
      <c r="I7" s="4"/>
      <c r="J7" s="4"/>
      <c r="K7" s="4"/>
      <c r="L7" s="4"/>
      <c r="M7" s="4"/>
      <c r="N7" s="4"/>
      <c r="O7" s="4"/>
    </row>
    <row r="8" spans="1:16" ht="28.8" x14ac:dyDescent="0.3">
      <c r="B8" s="222" t="s">
        <v>206</v>
      </c>
      <c r="C8" s="227">
        <v>9.8279989471790383</v>
      </c>
      <c r="D8" s="228">
        <v>9.4665831965362983</v>
      </c>
      <c r="E8" s="4"/>
      <c r="F8" s="4"/>
      <c r="G8" s="4"/>
      <c r="H8" s="4"/>
      <c r="I8" s="4"/>
      <c r="J8" s="4"/>
      <c r="K8" s="4"/>
      <c r="L8" s="4"/>
      <c r="M8" s="4"/>
      <c r="N8" s="4"/>
      <c r="O8" s="4"/>
    </row>
    <row r="9" spans="1:16" ht="28.8" x14ac:dyDescent="0.3">
      <c r="B9" s="222" t="s">
        <v>207</v>
      </c>
      <c r="C9" s="227">
        <v>10.570410899345433</v>
      </c>
      <c r="D9" s="228">
        <v>10.183438793804848</v>
      </c>
      <c r="E9" s="4"/>
      <c r="F9" s="4"/>
      <c r="G9" s="4"/>
      <c r="H9" s="4"/>
      <c r="I9" s="4"/>
      <c r="J9" s="4"/>
      <c r="K9" s="4"/>
      <c r="L9" s="4"/>
      <c r="M9" s="4"/>
      <c r="N9" s="4"/>
      <c r="O9" s="4"/>
    </row>
    <row r="10" spans="1:16" ht="28.8" x14ac:dyDescent="0.3">
      <c r="B10" s="222" t="s">
        <v>208</v>
      </c>
      <c r="C10" s="227">
        <v>10.828767893032209</v>
      </c>
      <c r="D10" s="228">
        <v>10.446936293081405</v>
      </c>
      <c r="E10" s="4"/>
      <c r="F10" s="4"/>
      <c r="G10" s="4"/>
      <c r="H10" s="4"/>
      <c r="I10" s="4"/>
      <c r="J10" s="4"/>
      <c r="K10" s="4"/>
      <c r="L10" s="4"/>
      <c r="M10" s="4"/>
      <c r="N10" s="4"/>
      <c r="O10" s="4"/>
    </row>
    <row r="11" spans="1:16" ht="28.8" x14ac:dyDescent="0.3">
      <c r="B11" s="222" t="s">
        <v>209</v>
      </c>
      <c r="C11" s="227">
        <v>11.181486814233281</v>
      </c>
      <c r="D11" s="228">
        <v>10.583648336514321</v>
      </c>
      <c r="E11" s="4"/>
      <c r="F11" s="4"/>
      <c r="G11" s="4"/>
      <c r="H11" s="4"/>
      <c r="I11" s="4"/>
      <c r="J11" s="4"/>
      <c r="K11" s="4"/>
      <c r="L11" s="4"/>
      <c r="M11" s="4"/>
      <c r="N11" s="4"/>
      <c r="O11" s="4"/>
    </row>
    <row r="12" spans="1:16" ht="28.8" x14ac:dyDescent="0.3">
      <c r="B12" s="222" t="s">
        <v>210</v>
      </c>
      <c r="C12" s="227">
        <v>12.710897129759553</v>
      </c>
      <c r="D12" s="228">
        <v>12.229869375098396</v>
      </c>
      <c r="E12" s="4"/>
      <c r="F12" s="4"/>
      <c r="G12" s="4"/>
      <c r="H12" s="4"/>
      <c r="I12" s="4"/>
      <c r="J12" s="4"/>
      <c r="K12" s="4"/>
      <c r="L12" s="4"/>
      <c r="M12" s="4"/>
      <c r="N12" s="4"/>
      <c r="O12" s="4"/>
    </row>
    <row r="13" spans="1:16" ht="28.8" x14ac:dyDescent="0.3">
      <c r="B13" s="142" t="s">
        <v>211</v>
      </c>
      <c r="C13" s="229">
        <v>10.500293240448421</v>
      </c>
      <c r="D13" s="230">
        <v>10.103021853153711</v>
      </c>
      <c r="E13" s="4"/>
      <c r="F13" s="4"/>
      <c r="G13" s="4"/>
      <c r="H13" s="4"/>
      <c r="I13" s="4"/>
      <c r="J13" s="4"/>
      <c r="K13" s="4"/>
      <c r="L13" s="4"/>
      <c r="M13" s="4"/>
      <c r="N13" s="4"/>
      <c r="O13" s="4"/>
    </row>
    <row r="14" spans="1:16" ht="15.6" customHeight="1" x14ac:dyDescent="0.3">
      <c r="B14" s="134" t="s">
        <v>8</v>
      </c>
      <c r="C14" s="403" t="s">
        <v>224</v>
      </c>
      <c r="D14" s="403"/>
      <c r="E14" s="403"/>
      <c r="F14" s="403"/>
      <c r="G14" s="403"/>
      <c r="H14" s="403"/>
      <c r="I14" s="403"/>
      <c r="J14" s="403"/>
      <c r="K14" s="403"/>
      <c r="L14" s="403"/>
      <c r="M14" s="403"/>
      <c r="N14" s="403"/>
      <c r="O14" s="403"/>
    </row>
    <row r="15" spans="1:16" ht="15.6" customHeight="1" x14ac:dyDescent="0.3">
      <c r="B15" s="134" t="s">
        <v>9</v>
      </c>
      <c r="C15" s="403" t="s">
        <v>163</v>
      </c>
      <c r="D15" s="403"/>
      <c r="E15" s="403"/>
      <c r="F15" s="403"/>
      <c r="G15" s="403"/>
      <c r="H15" s="403"/>
      <c r="I15" s="403"/>
      <c r="J15" s="403"/>
      <c r="K15" s="403"/>
      <c r="L15" s="403"/>
      <c r="M15" s="403"/>
      <c r="N15" s="403"/>
      <c r="O15" s="403"/>
    </row>
    <row r="16" spans="1:16" ht="15.6" customHeight="1" x14ac:dyDescent="0.3">
      <c r="B16" s="134" t="s">
        <v>125</v>
      </c>
      <c r="C16" s="403" t="s">
        <v>225</v>
      </c>
      <c r="D16" s="403"/>
      <c r="E16" s="403"/>
      <c r="F16" s="403"/>
      <c r="G16" s="403"/>
      <c r="H16" s="403"/>
      <c r="I16" s="403"/>
      <c r="J16" s="403"/>
      <c r="K16" s="403"/>
      <c r="L16" s="403"/>
      <c r="M16" s="403"/>
      <c r="N16" s="403"/>
      <c r="O16" s="403"/>
    </row>
    <row r="17" spans="1:15" x14ac:dyDescent="0.3">
      <c r="A17" s="4"/>
      <c r="B17" s="4"/>
      <c r="C17" s="4"/>
      <c r="D17" s="4"/>
      <c r="E17" s="4"/>
      <c r="F17" s="4"/>
      <c r="G17" s="4"/>
      <c r="H17" s="4"/>
      <c r="I17" s="4"/>
      <c r="J17" s="4"/>
      <c r="K17" s="4"/>
      <c r="L17" s="4"/>
      <c r="M17" s="4"/>
      <c r="N17" s="4"/>
      <c r="O17" s="4"/>
    </row>
    <row r="18" spans="1:15" x14ac:dyDescent="0.3">
      <c r="A18" s="4"/>
      <c r="B18" s="4"/>
      <c r="C18" s="4"/>
      <c r="D18" s="4"/>
      <c r="E18" s="4"/>
      <c r="F18" s="4"/>
      <c r="G18" s="4"/>
      <c r="H18" s="4"/>
      <c r="I18" s="4"/>
      <c r="J18" s="4"/>
      <c r="K18" s="4"/>
      <c r="L18" s="4"/>
      <c r="M18" s="4"/>
      <c r="N18" s="4"/>
      <c r="O18" s="4"/>
    </row>
    <row r="19" spans="1:15" ht="18" x14ac:dyDescent="0.45">
      <c r="B19" s="146" t="s">
        <v>220</v>
      </c>
      <c r="C19" s="4"/>
      <c r="D19" s="4"/>
      <c r="E19" s="4"/>
      <c r="F19" s="4"/>
      <c r="G19" s="4"/>
      <c r="H19" s="4"/>
      <c r="I19" s="4"/>
      <c r="J19" s="4"/>
      <c r="K19" s="4"/>
      <c r="L19" s="4"/>
      <c r="M19" s="4"/>
      <c r="N19" s="4"/>
      <c r="O19" s="4"/>
    </row>
    <row r="20" spans="1:15" ht="28.8" x14ac:dyDescent="0.3">
      <c r="B20" s="9" t="s">
        <v>202</v>
      </c>
      <c r="C20" s="81" t="s">
        <v>215</v>
      </c>
      <c r="D20" s="4"/>
      <c r="E20" s="4"/>
      <c r="F20" s="4"/>
      <c r="G20" s="4"/>
      <c r="H20" s="4"/>
      <c r="I20" s="4"/>
      <c r="J20" s="4"/>
      <c r="K20" s="4"/>
      <c r="L20" s="4"/>
      <c r="M20" s="4"/>
      <c r="N20" s="4"/>
      <c r="O20" s="4"/>
    </row>
    <row r="21" spans="1:15" ht="28.8" x14ac:dyDescent="0.3">
      <c r="B21" s="222" t="s">
        <v>206</v>
      </c>
      <c r="C21" s="143">
        <v>0.90976674532828383</v>
      </c>
      <c r="D21" s="4"/>
      <c r="E21" s="4"/>
      <c r="F21" s="4"/>
      <c r="G21" s="4"/>
      <c r="H21" s="4"/>
      <c r="I21" s="4"/>
      <c r="J21" s="4"/>
      <c r="K21" s="4"/>
      <c r="L21" s="4"/>
      <c r="M21" s="4"/>
      <c r="N21" s="4"/>
      <c r="O21" s="4"/>
    </row>
    <row r="22" spans="1:15" ht="28.8" x14ac:dyDescent="0.3">
      <c r="B22" s="222" t="s">
        <v>207</v>
      </c>
      <c r="C22" s="143">
        <v>5.6502828844755486E-2</v>
      </c>
      <c r="D22" s="4"/>
      <c r="E22" s="4"/>
      <c r="F22" s="4"/>
      <c r="G22" s="4"/>
      <c r="H22" s="4"/>
      <c r="I22" s="4"/>
      <c r="J22" s="4"/>
      <c r="K22" s="4"/>
      <c r="L22" s="4"/>
      <c r="M22" s="4"/>
      <c r="N22" s="4"/>
      <c r="O22" s="4"/>
    </row>
    <row r="23" spans="1:15" ht="28.8" x14ac:dyDescent="0.3">
      <c r="B23" s="222" t="s">
        <v>208</v>
      </c>
      <c r="C23" s="143">
        <v>2.9886008233789896E-2</v>
      </c>
      <c r="D23" s="4"/>
      <c r="E23" s="4"/>
      <c r="F23" s="4"/>
      <c r="G23" s="4"/>
      <c r="H23" s="4"/>
      <c r="I23" s="4"/>
      <c r="J23" s="4"/>
      <c r="K23" s="4"/>
      <c r="L23" s="4"/>
      <c r="M23" s="4"/>
      <c r="N23" s="4"/>
      <c r="O23" s="4"/>
    </row>
    <row r="24" spans="1:15" ht="28.8" x14ac:dyDescent="0.3">
      <c r="B24" s="222" t="s">
        <v>209</v>
      </c>
      <c r="C24" s="143">
        <v>2.7020670975485147E-3</v>
      </c>
      <c r="D24" s="4"/>
      <c r="E24" s="4"/>
      <c r="F24" s="4"/>
      <c r="G24" s="4"/>
      <c r="H24" s="4"/>
      <c r="I24" s="4"/>
      <c r="J24" s="4"/>
      <c r="K24" s="4"/>
      <c r="L24" s="4"/>
      <c r="M24" s="4"/>
      <c r="N24" s="4"/>
      <c r="O24" s="4"/>
    </row>
    <row r="25" spans="1:15" ht="28.8" x14ac:dyDescent="0.3">
      <c r="B25" s="222" t="s">
        <v>210</v>
      </c>
      <c r="C25" s="143">
        <v>1.1423504956222512E-3</v>
      </c>
      <c r="D25" s="4"/>
      <c r="E25" s="4"/>
      <c r="F25" s="4"/>
      <c r="G25" s="4"/>
      <c r="H25" s="4"/>
      <c r="I25" s="4"/>
      <c r="J25" s="4"/>
      <c r="K25" s="4"/>
      <c r="L25" s="4"/>
      <c r="M25" s="4"/>
      <c r="N25" s="4"/>
      <c r="O25" s="4"/>
    </row>
    <row r="26" spans="1:15" x14ac:dyDescent="0.3">
      <c r="B26" s="142" t="s">
        <v>216</v>
      </c>
      <c r="C26" s="144">
        <v>1</v>
      </c>
      <c r="D26" s="4"/>
      <c r="E26" s="4"/>
      <c r="F26" s="4"/>
      <c r="G26" s="4"/>
      <c r="H26" s="4"/>
      <c r="I26" s="4"/>
      <c r="J26" s="4"/>
      <c r="K26" s="4"/>
      <c r="L26" s="4"/>
      <c r="M26" s="4"/>
      <c r="N26" s="4"/>
      <c r="O26" s="4"/>
    </row>
    <row r="27" spans="1:15" ht="15.6" customHeight="1" x14ac:dyDescent="0.3">
      <c r="B27" s="134" t="s">
        <v>8</v>
      </c>
      <c r="C27" s="402" t="s">
        <v>199</v>
      </c>
      <c r="D27" s="402"/>
      <c r="E27" s="402"/>
      <c r="F27" s="402"/>
      <c r="G27" s="402"/>
      <c r="H27" s="402"/>
      <c r="I27" s="402"/>
      <c r="J27" s="402"/>
      <c r="K27" s="402"/>
      <c r="L27" s="402"/>
      <c r="M27" s="402"/>
      <c r="N27" s="402"/>
      <c r="O27" s="402"/>
    </row>
    <row r="28" spans="1:15" ht="15.6" customHeight="1" x14ac:dyDescent="0.3">
      <c r="B28" s="134" t="s">
        <v>9</v>
      </c>
      <c r="C28" s="396" t="s">
        <v>218</v>
      </c>
      <c r="D28" s="396"/>
      <c r="E28" s="396"/>
      <c r="F28" s="396"/>
      <c r="G28" s="396"/>
      <c r="H28" s="396"/>
      <c r="I28" s="396"/>
      <c r="J28" s="396"/>
      <c r="K28" s="396"/>
      <c r="L28" s="396"/>
      <c r="M28" s="396"/>
      <c r="N28" s="396"/>
      <c r="O28" s="396"/>
    </row>
    <row r="29" spans="1:15" x14ac:dyDescent="0.3">
      <c r="A29" s="4"/>
      <c r="B29" s="4"/>
      <c r="C29" s="4"/>
      <c r="D29" s="4"/>
      <c r="E29" s="4"/>
      <c r="F29" s="4"/>
      <c r="G29" s="4"/>
      <c r="H29" s="4"/>
      <c r="I29" s="4"/>
      <c r="J29" s="4"/>
      <c r="K29" s="4"/>
      <c r="L29" s="4"/>
      <c r="M29" s="4"/>
      <c r="N29" s="4"/>
      <c r="O29" s="4"/>
    </row>
    <row r="30" spans="1:15" x14ac:dyDescent="0.3">
      <c r="A30" s="4"/>
      <c r="B30" s="4"/>
      <c r="C30" s="4"/>
      <c r="D30" s="4"/>
      <c r="E30" s="4"/>
      <c r="F30" s="4"/>
      <c r="G30" s="4"/>
      <c r="H30" s="4"/>
      <c r="I30" s="4"/>
      <c r="J30" s="4"/>
      <c r="K30" s="4"/>
      <c r="L30" s="4"/>
      <c r="M30" s="4"/>
      <c r="N30" s="4"/>
      <c r="O30" s="4"/>
    </row>
    <row r="31" spans="1:15" x14ac:dyDescent="0.3">
      <c r="A31" s="4"/>
      <c r="B31" s="4"/>
      <c r="C31" s="4"/>
      <c r="D31" s="4"/>
      <c r="E31" s="4"/>
      <c r="F31" s="4"/>
      <c r="G31" s="4"/>
      <c r="H31" s="4"/>
      <c r="I31" s="4"/>
      <c r="J31" s="4"/>
      <c r="K31" s="4"/>
      <c r="L31" s="4"/>
      <c r="M31" s="4"/>
      <c r="N31" s="4"/>
      <c r="O31" s="4"/>
    </row>
    <row r="32" spans="1:15" ht="18" x14ac:dyDescent="0.45">
      <c r="B32" s="146" t="s">
        <v>219</v>
      </c>
      <c r="C32" s="4"/>
      <c r="D32" s="4"/>
      <c r="E32" s="4"/>
      <c r="F32" s="4"/>
      <c r="G32" s="4"/>
      <c r="H32" s="4"/>
      <c r="I32" s="4"/>
      <c r="J32" s="4"/>
      <c r="K32" s="4"/>
      <c r="L32" s="4"/>
      <c r="M32" s="4"/>
      <c r="N32" s="4"/>
      <c r="O32" s="4"/>
    </row>
    <row r="33" spans="2:15" ht="28.8" x14ac:dyDescent="0.3">
      <c r="B33" s="9" t="s">
        <v>202</v>
      </c>
      <c r="C33" s="219">
        <v>2019</v>
      </c>
      <c r="D33" s="4"/>
      <c r="E33" s="4"/>
      <c r="F33" s="4"/>
      <c r="G33" s="4"/>
      <c r="H33" s="4"/>
      <c r="I33" s="4"/>
      <c r="J33" s="4"/>
      <c r="K33" s="4"/>
      <c r="L33" s="4"/>
      <c r="M33" s="4"/>
      <c r="N33" s="4"/>
      <c r="O33" s="4"/>
    </row>
    <row r="34" spans="2:15" ht="28.8" x14ac:dyDescent="0.3">
      <c r="B34" s="222" t="s">
        <v>206</v>
      </c>
      <c r="C34" s="225">
        <v>0.35</v>
      </c>
      <c r="D34" s="4"/>
      <c r="E34" s="4"/>
      <c r="F34" s="4"/>
      <c r="G34" s="4"/>
      <c r="H34" s="4"/>
      <c r="I34" s="4"/>
      <c r="J34" s="4"/>
      <c r="K34" s="4"/>
      <c r="L34" s="4"/>
      <c r="M34" s="4"/>
      <c r="N34" s="4"/>
      <c r="O34" s="4"/>
    </row>
    <row r="35" spans="2:15" ht="28.8" x14ac:dyDescent="0.3">
      <c r="B35" s="222" t="s">
        <v>207</v>
      </c>
      <c r="C35" s="225">
        <v>0.18</v>
      </c>
      <c r="D35" s="4"/>
      <c r="E35" s="4"/>
      <c r="F35" s="4"/>
      <c r="G35" s="4"/>
      <c r="H35" s="4"/>
      <c r="I35" s="4"/>
      <c r="J35" s="4"/>
      <c r="K35" s="4"/>
      <c r="L35" s="4"/>
      <c r="M35" s="4"/>
      <c r="N35" s="4"/>
      <c r="O35" s="4"/>
    </row>
    <row r="36" spans="2:15" ht="28.8" x14ac:dyDescent="0.3">
      <c r="B36" s="222" t="s">
        <v>208</v>
      </c>
      <c r="C36" s="225">
        <v>0.28000000000000003</v>
      </c>
      <c r="D36" s="4"/>
      <c r="E36" s="4"/>
      <c r="F36" s="4"/>
      <c r="G36" s="4"/>
      <c r="H36" s="4"/>
      <c r="I36" s="4"/>
      <c r="J36" s="4"/>
      <c r="K36" s="4"/>
      <c r="L36" s="4"/>
      <c r="M36" s="4"/>
      <c r="N36" s="4"/>
      <c r="O36" s="4"/>
    </row>
    <row r="37" spans="2:15" ht="28.8" x14ac:dyDescent="0.3">
      <c r="B37" s="222" t="s">
        <v>209</v>
      </c>
      <c r="C37" s="225">
        <v>0.09</v>
      </c>
      <c r="D37" s="4"/>
      <c r="E37" s="4"/>
      <c r="F37" s="4"/>
      <c r="G37" s="4"/>
      <c r="H37" s="4"/>
      <c r="I37" s="4"/>
      <c r="J37" s="4"/>
      <c r="K37" s="4"/>
      <c r="L37" s="4"/>
      <c r="M37" s="4"/>
      <c r="N37" s="4"/>
      <c r="O37" s="4"/>
    </row>
    <row r="38" spans="2:15" ht="28.8" x14ac:dyDescent="0.3">
      <c r="B38" s="222" t="s">
        <v>210</v>
      </c>
      <c r="C38" s="225">
        <v>0.11</v>
      </c>
      <c r="D38" s="4"/>
      <c r="E38" s="4"/>
      <c r="F38" s="4"/>
      <c r="G38" s="4"/>
      <c r="H38" s="4"/>
      <c r="I38" s="4"/>
      <c r="J38" s="4"/>
      <c r="K38" s="4"/>
      <c r="L38" s="4"/>
      <c r="M38" s="4"/>
      <c r="N38" s="4"/>
      <c r="O38" s="4"/>
    </row>
    <row r="39" spans="2:15" x14ac:dyDescent="0.3">
      <c r="B39" s="142" t="s">
        <v>216</v>
      </c>
      <c r="C39" s="226">
        <v>1</v>
      </c>
      <c r="D39" s="4"/>
      <c r="E39" s="4"/>
      <c r="F39" s="4"/>
      <c r="G39" s="4"/>
      <c r="H39" s="4"/>
      <c r="I39" s="4"/>
      <c r="J39" s="4"/>
      <c r="K39" s="4"/>
      <c r="L39" s="4"/>
      <c r="M39" s="4"/>
      <c r="N39" s="4"/>
      <c r="O39" s="4"/>
    </row>
    <row r="40" spans="2:15" ht="15.6" customHeight="1" x14ac:dyDescent="0.3">
      <c r="B40" s="134" t="s">
        <v>8</v>
      </c>
      <c r="C40" s="396" t="s">
        <v>199</v>
      </c>
      <c r="D40" s="396"/>
      <c r="E40" s="396"/>
      <c r="F40" s="396"/>
      <c r="G40" s="396"/>
      <c r="H40" s="396"/>
      <c r="I40" s="396"/>
      <c r="J40" s="396"/>
      <c r="K40" s="396"/>
      <c r="L40" s="396"/>
      <c r="M40" s="396"/>
      <c r="N40" s="396"/>
      <c r="O40" s="396"/>
    </row>
    <row r="41" spans="2:15" ht="15.6" customHeight="1" x14ac:dyDescent="0.3">
      <c r="B41" s="134" t="s">
        <v>9</v>
      </c>
      <c r="C41" s="396" t="s">
        <v>218</v>
      </c>
      <c r="D41" s="396"/>
      <c r="E41" s="396"/>
      <c r="F41" s="396"/>
      <c r="G41" s="396"/>
      <c r="H41" s="396"/>
      <c r="I41" s="396"/>
      <c r="J41" s="396"/>
      <c r="K41" s="396"/>
      <c r="L41" s="396"/>
      <c r="M41" s="396"/>
      <c r="N41" s="396"/>
      <c r="O41" s="396"/>
    </row>
  </sheetData>
  <mergeCells count="10">
    <mergeCell ref="C40:O40"/>
    <mergeCell ref="C41:O41"/>
    <mergeCell ref="C14:O14"/>
    <mergeCell ref="C15:O15"/>
    <mergeCell ref="C16:O16"/>
    <mergeCell ref="B2:O2"/>
    <mergeCell ref="B3:P3"/>
    <mergeCell ref="B4:M4"/>
    <mergeCell ref="C27:O27"/>
    <mergeCell ref="C28:O2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A6482-8C0F-4E2D-9C80-120DCCE9BD40}">
  <dimension ref="A1:P26"/>
  <sheetViews>
    <sheetView workbookViewId="0"/>
  </sheetViews>
  <sheetFormatPr baseColWidth="10" defaultRowHeight="14.4" x14ac:dyDescent="0.3"/>
  <cols>
    <col min="5" max="5" width="2.88671875" customWidth="1"/>
    <col min="6" max="6" width="23.21875" customWidth="1"/>
  </cols>
  <sheetData>
    <row r="1" spans="1:16" ht="16.2" x14ac:dyDescent="0.3">
      <c r="A1" s="5" t="s">
        <v>7</v>
      </c>
      <c r="B1" s="6" t="s">
        <v>247</v>
      </c>
      <c r="C1" s="4"/>
      <c r="D1" s="4"/>
      <c r="E1" s="4"/>
      <c r="F1" s="4"/>
      <c r="G1" s="4"/>
      <c r="H1" s="4"/>
      <c r="I1" s="4"/>
      <c r="J1" s="4"/>
      <c r="K1" s="4"/>
      <c r="L1" s="4"/>
      <c r="M1" s="4"/>
      <c r="N1" s="4"/>
      <c r="O1" s="4"/>
      <c r="P1" s="4"/>
    </row>
    <row r="2" spans="1:16" ht="16.2" customHeight="1" x14ac:dyDescent="0.3">
      <c r="A2" s="5" t="s">
        <v>8</v>
      </c>
      <c r="B2" s="397" t="s">
        <v>244</v>
      </c>
      <c r="C2" s="397"/>
      <c r="D2" s="397"/>
      <c r="E2" s="397"/>
      <c r="F2" s="397"/>
      <c r="G2" s="397"/>
      <c r="H2" s="397"/>
      <c r="I2" s="397"/>
      <c r="J2" s="397"/>
      <c r="K2" s="397"/>
      <c r="L2" s="397"/>
      <c r="M2" s="397"/>
      <c r="N2" s="397"/>
      <c r="O2" s="397"/>
      <c r="P2" s="137"/>
    </row>
    <row r="3" spans="1:16" ht="16.2" x14ac:dyDescent="0.3">
      <c r="A3" s="5" t="s">
        <v>9</v>
      </c>
      <c r="B3" s="389" t="s">
        <v>245</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6" spans="1:16" ht="43.2" x14ac:dyDescent="0.3">
      <c r="A6" s="9"/>
      <c r="B6" s="9" t="s">
        <v>203</v>
      </c>
      <c r="C6" s="9" t="s">
        <v>204</v>
      </c>
      <c r="D6" s="9" t="s">
        <v>205</v>
      </c>
      <c r="E6" s="9"/>
      <c r="F6" s="9" t="s">
        <v>248</v>
      </c>
      <c r="G6" s="4"/>
      <c r="H6" s="4"/>
      <c r="I6" s="4"/>
      <c r="J6" s="4"/>
      <c r="K6" s="4"/>
      <c r="L6" s="4"/>
      <c r="M6" s="4"/>
      <c r="N6" s="4"/>
      <c r="O6" s="4"/>
    </row>
    <row r="7" spans="1:16" x14ac:dyDescent="0.3">
      <c r="A7" s="220" t="s">
        <v>226</v>
      </c>
      <c r="B7" s="148">
        <v>0.1047553882996921</v>
      </c>
      <c r="C7" s="148">
        <v>3.2709259892804196E-2</v>
      </c>
      <c r="D7" s="148">
        <v>1.0657714676702018E-2</v>
      </c>
      <c r="E7" s="231"/>
      <c r="F7" s="232">
        <v>0.02</v>
      </c>
      <c r="G7" s="4"/>
      <c r="H7" s="4"/>
      <c r="I7" s="4"/>
      <c r="J7" s="4"/>
      <c r="K7" s="4"/>
      <c r="L7" s="4"/>
      <c r="M7" s="4"/>
      <c r="N7" s="4"/>
      <c r="O7" s="4"/>
    </row>
    <row r="8" spans="1:16" x14ac:dyDescent="0.3">
      <c r="A8" s="220" t="s">
        <v>227</v>
      </c>
      <c r="B8" s="148">
        <v>0.29477169779804074</v>
      </c>
      <c r="C8" s="148">
        <v>0.10327919323723711</v>
      </c>
      <c r="D8" s="148">
        <v>3.7364363174253817E-2</v>
      </c>
      <c r="E8" s="231"/>
      <c r="F8" s="232">
        <v>0.03</v>
      </c>
      <c r="G8" s="4"/>
      <c r="H8" s="4"/>
      <c r="I8" s="4"/>
      <c r="J8" s="4"/>
      <c r="K8" s="4"/>
      <c r="L8" s="4"/>
      <c r="M8" s="4"/>
      <c r="N8" s="4"/>
      <c r="O8" s="4"/>
    </row>
    <row r="9" spans="1:16" x14ac:dyDescent="0.3">
      <c r="A9" s="220" t="s">
        <v>228</v>
      </c>
      <c r="B9" s="148">
        <v>0.10260551248923341</v>
      </c>
      <c r="C9" s="148">
        <v>2.756244616709733E-2</v>
      </c>
      <c r="D9" s="148">
        <v>1.2561010623026126E-3</v>
      </c>
      <c r="E9" s="231"/>
      <c r="F9" s="232">
        <v>0</v>
      </c>
      <c r="G9" s="4"/>
      <c r="H9" s="4"/>
      <c r="I9" s="4"/>
      <c r="J9" s="4"/>
      <c r="K9" s="4"/>
      <c r="L9" s="4"/>
      <c r="M9" s="4"/>
      <c r="N9" s="4"/>
      <c r="O9" s="4"/>
    </row>
    <row r="10" spans="1:16" x14ac:dyDescent="0.3">
      <c r="A10" s="220" t="s">
        <v>229</v>
      </c>
      <c r="B10" s="148">
        <v>0.42641527176979499</v>
      </c>
      <c r="C10" s="148">
        <v>0.15583353130805197</v>
      </c>
      <c r="D10" s="148">
        <v>5.0265781059758666E-2</v>
      </c>
      <c r="E10" s="231"/>
      <c r="F10" s="232">
        <v>0.02</v>
      </c>
      <c r="G10" s="4"/>
      <c r="H10" s="4"/>
      <c r="I10" s="4"/>
      <c r="J10" s="4"/>
      <c r="K10" s="4"/>
      <c r="L10" s="4"/>
      <c r="M10" s="4"/>
      <c r="N10" s="4"/>
      <c r="O10" s="4"/>
    </row>
    <row r="11" spans="1:16" x14ac:dyDescent="0.3">
      <c r="A11" s="220" t="s">
        <v>230</v>
      </c>
      <c r="B11" s="148">
        <v>0.611100162724309</v>
      </c>
      <c r="C11" s="148">
        <v>0.27868860535695184</v>
      </c>
      <c r="D11" s="148">
        <v>0.18799537540141475</v>
      </c>
      <c r="E11" s="231"/>
      <c r="F11" s="232">
        <v>0.02</v>
      </c>
      <c r="G11" s="4"/>
      <c r="H11" s="4"/>
      <c r="I11" s="4"/>
      <c r="J11" s="4"/>
      <c r="K11" s="4"/>
      <c r="L11" s="4"/>
      <c r="M11" s="4"/>
      <c r="N11" s="4"/>
      <c r="O11" s="4"/>
    </row>
    <row r="12" spans="1:16" x14ac:dyDescent="0.3">
      <c r="A12" s="220" t="s">
        <v>231</v>
      </c>
      <c r="B12" s="148">
        <v>0.49441066550482182</v>
      </c>
      <c r="C12" s="148">
        <v>0.17083591514396945</v>
      </c>
      <c r="D12" s="148">
        <v>4.9391209653122464E-2</v>
      </c>
      <c r="E12" s="231"/>
      <c r="F12" s="232">
        <v>7.0000000000000007E-2</v>
      </c>
      <c r="G12" s="4"/>
      <c r="H12" s="4"/>
      <c r="I12" s="4"/>
      <c r="J12" s="4"/>
      <c r="K12" s="4"/>
      <c r="L12" s="4"/>
      <c r="M12" s="4"/>
      <c r="N12" s="4"/>
      <c r="O12" s="4"/>
    </row>
    <row r="13" spans="1:16" x14ac:dyDescent="0.3">
      <c r="A13" s="220" t="s">
        <v>232</v>
      </c>
      <c r="B13" s="148">
        <v>0.2139026853366563</v>
      </c>
      <c r="C13" s="148">
        <v>5.1260529429250301E-2</v>
      </c>
      <c r="D13" s="148">
        <v>5.2137776806612844E-3</v>
      </c>
      <c r="E13" s="231"/>
      <c r="F13" s="232">
        <v>0.02</v>
      </c>
      <c r="G13" s="4"/>
      <c r="H13" s="4"/>
      <c r="I13" s="4"/>
      <c r="J13" s="4"/>
      <c r="K13" s="4"/>
      <c r="L13" s="4"/>
      <c r="M13" s="4"/>
      <c r="N13" s="4"/>
      <c r="O13" s="4"/>
    </row>
    <row r="14" spans="1:16" x14ac:dyDescent="0.3">
      <c r="A14" s="220" t="s">
        <v>233</v>
      </c>
      <c r="B14" s="148">
        <v>0.71526693852479994</v>
      </c>
      <c r="C14" s="148">
        <v>0.15793490192063789</v>
      </c>
      <c r="D14" s="148">
        <v>1.091135036143482E-2</v>
      </c>
      <c r="E14" s="231"/>
      <c r="F14" s="232">
        <v>0.08</v>
      </c>
      <c r="G14" s="4"/>
      <c r="H14" s="4"/>
      <c r="I14" s="4"/>
      <c r="J14" s="4"/>
      <c r="K14" s="4"/>
      <c r="L14" s="4"/>
      <c r="M14" s="4"/>
      <c r="N14" s="4"/>
      <c r="O14" s="4"/>
    </row>
    <row r="15" spans="1:16" x14ac:dyDescent="0.3">
      <c r="A15" s="220" t="s">
        <v>234</v>
      </c>
      <c r="B15" s="148">
        <v>0.50157230808439135</v>
      </c>
      <c r="C15" s="148">
        <v>0.16256955129009434</v>
      </c>
      <c r="D15" s="148">
        <v>5.8304157070248018E-2</v>
      </c>
      <c r="E15" s="231"/>
      <c r="F15" s="232">
        <v>0.17</v>
      </c>
      <c r="G15" s="4"/>
      <c r="H15" s="4"/>
      <c r="I15" s="4"/>
      <c r="J15" s="4"/>
      <c r="K15" s="4"/>
      <c r="L15" s="4"/>
      <c r="M15" s="4"/>
      <c r="N15" s="4"/>
      <c r="O15" s="4"/>
    </row>
    <row r="16" spans="1:16" x14ac:dyDescent="0.3">
      <c r="A16" s="220" t="s">
        <v>235</v>
      </c>
      <c r="B16" s="148">
        <v>0.43448585757499297</v>
      </c>
      <c r="C16" s="148">
        <v>0.1623179453959038</v>
      </c>
      <c r="D16" s="148">
        <v>7.708303211399746E-2</v>
      </c>
      <c r="E16" s="231"/>
      <c r="F16" s="232">
        <v>0.08</v>
      </c>
      <c r="G16" s="4"/>
      <c r="H16" s="4"/>
      <c r="I16" s="4"/>
      <c r="J16" s="4"/>
      <c r="K16" s="4"/>
      <c r="L16" s="4"/>
      <c r="M16" s="4"/>
      <c r="N16" s="4"/>
      <c r="O16" s="4"/>
    </row>
    <row r="17" spans="1:15" x14ac:dyDescent="0.3">
      <c r="A17" s="220" t="s">
        <v>236</v>
      </c>
      <c r="B17" s="148">
        <v>0.85709591193813939</v>
      </c>
      <c r="C17" s="148">
        <v>0.4661405743994948</v>
      </c>
      <c r="D17" s="148">
        <v>0.33472245680254376</v>
      </c>
      <c r="E17" s="231"/>
      <c r="F17" s="232">
        <v>0.06</v>
      </c>
      <c r="G17" s="4"/>
      <c r="H17" s="4"/>
      <c r="I17" s="4"/>
      <c r="J17" s="4"/>
      <c r="K17" s="4"/>
      <c r="L17" s="4"/>
      <c r="M17" s="4"/>
      <c r="N17" s="4"/>
      <c r="O17" s="4"/>
    </row>
    <row r="18" spans="1:15" x14ac:dyDescent="0.3">
      <c r="A18" s="220" t="s">
        <v>237</v>
      </c>
      <c r="B18" s="148">
        <v>0.26218545506711149</v>
      </c>
      <c r="C18" s="148">
        <v>0.10168053609095172</v>
      </c>
      <c r="D18" s="148">
        <v>2.4814764407791727E-2</v>
      </c>
      <c r="E18" s="231"/>
      <c r="F18" s="232">
        <v>0.04</v>
      </c>
      <c r="G18" s="4"/>
      <c r="H18" s="4"/>
      <c r="I18" s="4"/>
      <c r="J18" s="4"/>
      <c r="K18" s="4"/>
      <c r="L18" s="4"/>
      <c r="M18" s="4"/>
      <c r="N18" s="4"/>
      <c r="O18" s="4"/>
    </row>
    <row r="19" spans="1:15" x14ac:dyDescent="0.3">
      <c r="A19" s="220" t="s">
        <v>238</v>
      </c>
      <c r="B19" s="148">
        <v>0.144334383970356</v>
      </c>
      <c r="C19" s="148">
        <v>4.594213913554971E-2</v>
      </c>
      <c r="D19" s="148">
        <v>1.1473070248913749E-2</v>
      </c>
      <c r="E19" s="231"/>
      <c r="F19" s="232">
        <v>0.04</v>
      </c>
      <c r="G19" s="4"/>
      <c r="H19" s="4"/>
      <c r="I19" s="4"/>
      <c r="J19" s="4"/>
      <c r="K19" s="4"/>
      <c r="L19" s="4"/>
      <c r="M19" s="4"/>
      <c r="N19" s="4"/>
      <c r="O19" s="4"/>
    </row>
    <row r="20" spans="1:15" x14ac:dyDescent="0.3">
      <c r="A20" s="220" t="s">
        <v>239</v>
      </c>
      <c r="B20" s="148">
        <v>0.39767861934724186</v>
      </c>
      <c r="C20" s="148">
        <v>0.12346319340700126</v>
      </c>
      <c r="D20" s="148">
        <v>2.5600871519030434E-2</v>
      </c>
      <c r="E20" s="231"/>
      <c r="F20" s="232">
        <v>0.01</v>
      </c>
      <c r="G20" s="4"/>
      <c r="H20" s="4"/>
      <c r="I20" s="4"/>
      <c r="J20" s="4"/>
      <c r="K20" s="4"/>
      <c r="L20" s="4"/>
      <c r="M20" s="4"/>
      <c r="N20" s="4"/>
      <c r="O20" s="4"/>
    </row>
    <row r="21" spans="1:15" x14ac:dyDescent="0.3">
      <c r="A21" s="220" t="s">
        <v>240</v>
      </c>
      <c r="B21" s="148">
        <v>0.42085810520999301</v>
      </c>
      <c r="C21" s="148">
        <v>0.14877743817591238</v>
      </c>
      <c r="D21" s="148">
        <v>4.8847184562705842E-2</v>
      </c>
      <c r="E21" s="231"/>
      <c r="F21" s="232">
        <v>0.17</v>
      </c>
      <c r="G21" s="4"/>
      <c r="H21" s="4"/>
      <c r="I21" s="4"/>
      <c r="J21" s="4"/>
      <c r="K21" s="4"/>
      <c r="L21" s="4"/>
      <c r="M21" s="4"/>
      <c r="N21" s="4"/>
      <c r="O21" s="4"/>
    </row>
    <row r="22" spans="1:15" x14ac:dyDescent="0.3">
      <c r="A22" s="220" t="s">
        <v>241</v>
      </c>
      <c r="B22" s="148">
        <v>0.24042104062550582</v>
      </c>
      <c r="C22" s="148">
        <v>7.1063569832522488E-2</v>
      </c>
      <c r="D22" s="148">
        <v>1.3467648848786054E-2</v>
      </c>
      <c r="E22" s="231"/>
      <c r="F22" s="232">
        <v>0.13</v>
      </c>
      <c r="G22" s="4"/>
      <c r="H22" s="4"/>
      <c r="I22" s="4"/>
      <c r="J22" s="4"/>
      <c r="K22" s="4"/>
      <c r="L22" s="4"/>
      <c r="M22" s="4"/>
      <c r="N22" s="4"/>
      <c r="O22" s="4"/>
    </row>
    <row r="23" spans="1:15" x14ac:dyDescent="0.3">
      <c r="A23" s="220" t="s">
        <v>242</v>
      </c>
      <c r="B23" s="148">
        <v>0.7094798673021846</v>
      </c>
      <c r="C23" s="148">
        <v>0.30899226190010831</v>
      </c>
      <c r="D23" s="148">
        <v>0.16347365805902953</v>
      </c>
      <c r="E23" s="231"/>
      <c r="F23" s="232">
        <v>0.04</v>
      </c>
      <c r="G23" s="4"/>
      <c r="H23" s="4"/>
      <c r="I23" s="4"/>
      <c r="J23" s="4"/>
      <c r="K23" s="4"/>
      <c r="L23" s="4"/>
      <c r="M23" s="4"/>
      <c r="N23" s="4"/>
      <c r="O23" s="4"/>
    </row>
    <row r="24" spans="1:15" x14ac:dyDescent="0.3">
      <c r="A24" s="220" t="s">
        <v>243</v>
      </c>
      <c r="B24" s="148">
        <v>0.45115488810863047</v>
      </c>
      <c r="C24" s="148">
        <v>0.16084521803705243</v>
      </c>
      <c r="D24" s="148">
        <v>6.4659543819466009E-2</v>
      </c>
      <c r="E24" s="231"/>
      <c r="F24" s="220"/>
      <c r="G24" s="4"/>
      <c r="H24" s="4"/>
      <c r="I24" s="4"/>
      <c r="J24" s="4"/>
      <c r="K24" s="4"/>
      <c r="L24" s="4"/>
      <c r="M24" s="4"/>
      <c r="N24" s="4"/>
      <c r="O24" s="4"/>
    </row>
    <row r="25" spans="1:15" x14ac:dyDescent="0.3">
      <c r="A25" s="4"/>
      <c r="B25" s="4"/>
      <c r="C25" s="4"/>
      <c r="D25" s="4"/>
      <c r="E25" s="4"/>
      <c r="F25" s="4"/>
      <c r="G25" s="4"/>
      <c r="H25" s="4"/>
      <c r="I25" s="4"/>
      <c r="J25" s="4"/>
      <c r="K25" s="4"/>
      <c r="L25" s="4"/>
      <c r="M25" s="4"/>
      <c r="N25" s="4"/>
      <c r="O25" s="4"/>
    </row>
    <row r="26" spans="1:15" ht="15.6" customHeight="1" x14ac:dyDescent="0.3">
      <c r="A26" s="134" t="s">
        <v>125</v>
      </c>
      <c r="B26" s="396" t="s">
        <v>246</v>
      </c>
      <c r="C26" s="396"/>
      <c r="D26" s="396"/>
      <c r="E26" s="396"/>
      <c r="F26" s="396"/>
      <c r="G26" s="396"/>
      <c r="H26" s="396"/>
      <c r="I26" s="396"/>
      <c r="J26" s="396"/>
      <c r="K26" s="396"/>
      <c r="L26" s="396"/>
      <c r="M26" s="396"/>
      <c r="N26" s="396"/>
      <c r="O26" s="396"/>
    </row>
  </sheetData>
  <mergeCells count="4">
    <mergeCell ref="B26:O26"/>
    <mergeCell ref="B2:O2"/>
    <mergeCell ref="B3:P3"/>
    <mergeCell ref="B4:M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214D4-D504-4738-A232-D052EF7D7ED1}">
  <dimension ref="A1:P27"/>
  <sheetViews>
    <sheetView workbookViewId="0"/>
  </sheetViews>
  <sheetFormatPr baseColWidth="10" defaultRowHeight="14.4" x14ac:dyDescent="0.3"/>
  <sheetData>
    <row r="1" spans="1:16" ht="16.2" x14ac:dyDescent="0.3">
      <c r="A1" s="5" t="s">
        <v>7</v>
      </c>
      <c r="B1" s="6" t="s">
        <v>249</v>
      </c>
      <c r="C1" s="4"/>
      <c r="D1" s="4"/>
      <c r="E1" s="4"/>
      <c r="F1" s="4"/>
      <c r="G1" s="4"/>
      <c r="H1" s="4"/>
      <c r="I1" s="4"/>
      <c r="J1" s="4"/>
      <c r="K1" s="4"/>
      <c r="L1" s="4"/>
      <c r="M1" s="4"/>
      <c r="N1" s="4"/>
      <c r="O1" s="4"/>
      <c r="P1" s="4"/>
    </row>
    <row r="2" spans="1:16" ht="16.2" customHeight="1" x14ac:dyDescent="0.3">
      <c r="A2" s="5" t="s">
        <v>8</v>
      </c>
      <c r="B2" s="397" t="s">
        <v>251</v>
      </c>
      <c r="C2" s="397"/>
      <c r="D2" s="397"/>
      <c r="E2" s="397"/>
      <c r="F2" s="397"/>
      <c r="G2" s="397"/>
      <c r="H2" s="397"/>
      <c r="I2" s="397"/>
      <c r="J2" s="397"/>
      <c r="K2" s="397"/>
      <c r="L2" s="397"/>
      <c r="M2" s="397"/>
      <c r="N2" s="397"/>
      <c r="O2" s="397"/>
      <c r="P2" s="137"/>
    </row>
    <row r="3" spans="1:16" ht="16.2" x14ac:dyDescent="0.3">
      <c r="A3" s="5" t="s">
        <v>9</v>
      </c>
      <c r="B3" s="389" t="s">
        <v>163</v>
      </c>
      <c r="C3" s="389"/>
      <c r="D3" s="389"/>
      <c r="E3" s="389"/>
      <c r="F3" s="389"/>
      <c r="G3" s="389"/>
      <c r="H3" s="389"/>
      <c r="I3" s="389"/>
      <c r="J3" s="389"/>
      <c r="K3" s="389"/>
      <c r="L3" s="389"/>
      <c r="M3" s="389"/>
      <c r="N3" s="389"/>
      <c r="O3" s="389"/>
      <c r="P3" s="389"/>
    </row>
    <row r="4" spans="1:16" ht="16.2" x14ac:dyDescent="0.3">
      <c r="A4" s="5" t="s">
        <v>10</v>
      </c>
      <c r="B4" s="360" t="s">
        <v>223</v>
      </c>
      <c r="C4" s="360"/>
      <c r="D4" s="360"/>
      <c r="E4" s="360"/>
      <c r="F4" s="360"/>
      <c r="G4" s="360"/>
      <c r="H4" s="360"/>
      <c r="I4" s="360"/>
      <c r="J4" s="360"/>
      <c r="K4" s="360"/>
      <c r="L4" s="360"/>
      <c r="M4" s="360"/>
      <c r="N4" s="4"/>
      <c r="O4" s="4"/>
      <c r="P4" s="4"/>
    </row>
    <row r="6" spans="1:16" x14ac:dyDescent="0.3">
      <c r="A6" s="177"/>
      <c r="B6" s="177">
        <v>2020</v>
      </c>
      <c r="C6" s="177">
        <v>2021</v>
      </c>
      <c r="D6" s="4"/>
      <c r="E6" s="4"/>
      <c r="F6" s="4"/>
      <c r="G6" s="4"/>
      <c r="H6" s="4"/>
      <c r="I6" s="4"/>
      <c r="J6" s="4"/>
      <c r="K6" s="4"/>
      <c r="L6" s="4"/>
      <c r="M6" s="4"/>
      <c r="N6" s="4"/>
      <c r="O6" s="4"/>
    </row>
    <row r="7" spans="1:16" x14ac:dyDescent="0.3">
      <c r="A7" s="220" t="s">
        <v>226</v>
      </c>
      <c r="B7" s="233">
        <v>10.101530815601375</v>
      </c>
      <c r="C7" s="233">
        <v>9.1465345404945175</v>
      </c>
      <c r="D7" s="4"/>
      <c r="E7" s="147"/>
      <c r="F7" s="4"/>
      <c r="G7" s="4"/>
      <c r="H7" s="4"/>
      <c r="I7" s="4"/>
      <c r="J7" s="4"/>
      <c r="K7" s="4"/>
      <c r="L7" s="4"/>
      <c r="M7" s="4"/>
      <c r="N7" s="4"/>
      <c r="O7" s="4"/>
    </row>
    <row r="8" spans="1:16" x14ac:dyDescent="0.3">
      <c r="A8" s="220" t="s">
        <v>227</v>
      </c>
      <c r="B8" s="233">
        <v>8.9012995095866057</v>
      </c>
      <c r="C8" s="233">
        <v>8.9541586503927011</v>
      </c>
      <c r="D8" s="4"/>
      <c r="E8" s="138"/>
      <c r="F8" s="4"/>
      <c r="G8" s="4"/>
      <c r="H8" s="4"/>
      <c r="I8" s="4"/>
      <c r="J8" s="4"/>
      <c r="K8" s="4"/>
      <c r="L8" s="4"/>
      <c r="M8" s="4"/>
      <c r="N8" s="4"/>
      <c r="O8" s="4"/>
    </row>
    <row r="9" spans="1:16" x14ac:dyDescent="0.3">
      <c r="A9" s="220" t="s">
        <v>228</v>
      </c>
      <c r="B9" s="233">
        <v>17.075162816306641</v>
      </c>
      <c r="C9" s="233">
        <v>13.870793440136508</v>
      </c>
      <c r="D9" s="4"/>
      <c r="E9" s="138"/>
      <c r="F9" s="4"/>
      <c r="G9" s="4"/>
      <c r="H9" s="4"/>
      <c r="I9" s="4"/>
      <c r="J9" s="4"/>
      <c r="K9" s="4"/>
      <c r="L9" s="4"/>
      <c r="M9" s="4"/>
      <c r="N9" s="4"/>
      <c r="O9" s="4"/>
    </row>
    <row r="10" spans="1:16" x14ac:dyDescent="0.3">
      <c r="A10" s="220" t="s">
        <v>229</v>
      </c>
      <c r="B10" s="233">
        <v>12.275459098020253</v>
      </c>
      <c r="C10" s="233">
        <v>11.358488107121962</v>
      </c>
      <c r="D10" s="4"/>
      <c r="E10" s="138"/>
      <c r="F10" s="4"/>
      <c r="G10" s="4"/>
      <c r="H10" s="4"/>
      <c r="I10" s="4"/>
      <c r="J10" s="4"/>
      <c r="K10" s="4"/>
      <c r="L10" s="4"/>
      <c r="M10" s="4"/>
      <c r="N10" s="4"/>
      <c r="O10" s="4"/>
    </row>
    <row r="11" spans="1:16" x14ac:dyDescent="0.3">
      <c r="A11" s="220" t="s">
        <v>230</v>
      </c>
      <c r="B11" s="233">
        <v>13.011839705945341</v>
      </c>
      <c r="C11" s="233">
        <v>12.164024219365295</v>
      </c>
      <c r="D11" s="4"/>
      <c r="E11" s="138"/>
      <c r="F11" s="4"/>
      <c r="G11" s="4"/>
      <c r="H11" s="4"/>
      <c r="I11" s="4"/>
      <c r="J11" s="4"/>
      <c r="K11" s="4"/>
      <c r="L11" s="4"/>
      <c r="M11" s="4"/>
      <c r="N11" s="4"/>
      <c r="O11" s="4"/>
    </row>
    <row r="12" spans="1:16" x14ac:dyDescent="0.3">
      <c r="A12" s="220" t="s">
        <v>231</v>
      </c>
      <c r="B12" s="233">
        <v>10.887573264430143</v>
      </c>
      <c r="C12" s="233">
        <v>10.177514288578422</v>
      </c>
      <c r="D12" s="4"/>
      <c r="E12" s="138"/>
      <c r="F12" s="4"/>
      <c r="G12" s="4"/>
      <c r="H12" s="4"/>
      <c r="I12" s="4"/>
      <c r="J12" s="4"/>
      <c r="K12" s="4"/>
      <c r="L12" s="4"/>
      <c r="M12" s="4"/>
      <c r="N12" s="4"/>
      <c r="O12" s="4"/>
    </row>
    <row r="13" spans="1:16" x14ac:dyDescent="0.3">
      <c r="A13" s="220" t="s">
        <v>232</v>
      </c>
      <c r="B13" s="233">
        <v>10.172563657704496</v>
      </c>
      <c r="C13" s="233">
        <v>9.3207212224543738</v>
      </c>
      <c r="D13" s="4"/>
      <c r="E13" s="138"/>
      <c r="F13" s="4"/>
      <c r="G13" s="4"/>
      <c r="H13" s="4"/>
      <c r="I13" s="4"/>
      <c r="J13" s="4"/>
      <c r="K13" s="4"/>
      <c r="L13" s="4"/>
      <c r="M13" s="4"/>
      <c r="N13" s="4"/>
      <c r="O13" s="4"/>
    </row>
    <row r="14" spans="1:16" x14ac:dyDescent="0.3">
      <c r="A14" s="220" t="s">
        <v>233</v>
      </c>
      <c r="B14" s="233">
        <v>10.026863004398395</v>
      </c>
      <c r="C14" s="233">
        <v>9.5586232894292973</v>
      </c>
      <c r="D14" s="4"/>
      <c r="E14" s="138"/>
      <c r="F14" s="4"/>
      <c r="G14" s="4"/>
      <c r="H14" s="4"/>
      <c r="I14" s="4"/>
      <c r="J14" s="4"/>
      <c r="K14" s="4"/>
      <c r="L14" s="4"/>
      <c r="M14" s="4"/>
      <c r="N14" s="4"/>
      <c r="O14" s="4"/>
    </row>
    <row r="15" spans="1:16" x14ac:dyDescent="0.3">
      <c r="A15" s="220" t="s">
        <v>234</v>
      </c>
      <c r="B15" s="233">
        <v>10.297070182480853</v>
      </c>
      <c r="C15" s="233">
        <v>9.6058290796538994</v>
      </c>
      <c r="D15" s="4"/>
      <c r="E15" s="138"/>
      <c r="F15" s="4"/>
      <c r="G15" s="4"/>
      <c r="H15" s="4"/>
      <c r="I15" s="4"/>
      <c r="J15" s="4"/>
      <c r="K15" s="4"/>
      <c r="L15" s="4"/>
      <c r="M15" s="4"/>
      <c r="N15" s="4"/>
      <c r="O15" s="4"/>
    </row>
    <row r="16" spans="1:16" x14ac:dyDescent="0.3">
      <c r="A16" s="220" t="s">
        <v>235</v>
      </c>
      <c r="B16" s="233">
        <v>12.048833325250762</v>
      </c>
      <c r="C16" s="233">
        <v>13.056397184666693</v>
      </c>
      <c r="D16" s="4"/>
      <c r="E16" s="138"/>
      <c r="F16" s="4"/>
      <c r="G16" s="4"/>
      <c r="H16" s="4"/>
      <c r="I16" s="4"/>
      <c r="J16" s="4"/>
      <c r="K16" s="4"/>
      <c r="L16" s="4"/>
      <c r="M16" s="4"/>
      <c r="N16" s="4"/>
      <c r="O16" s="4"/>
    </row>
    <row r="17" spans="1:15" x14ac:dyDescent="0.3">
      <c r="A17" s="220" t="s">
        <v>236</v>
      </c>
      <c r="B17" s="233">
        <v>9.3680577403354075</v>
      </c>
      <c r="C17" s="233">
        <v>9.4077477278386059</v>
      </c>
      <c r="D17" s="4"/>
      <c r="E17" s="138"/>
      <c r="F17" s="4"/>
      <c r="G17" s="4"/>
      <c r="H17" s="4"/>
      <c r="I17" s="4"/>
      <c r="J17" s="4"/>
      <c r="K17" s="4"/>
      <c r="L17" s="4"/>
      <c r="M17" s="4"/>
      <c r="N17" s="4"/>
      <c r="O17" s="4"/>
    </row>
    <row r="18" spans="1:15" x14ac:dyDescent="0.3">
      <c r="A18" s="220" t="s">
        <v>237</v>
      </c>
      <c r="B18" s="233">
        <v>13.448159289471752</v>
      </c>
      <c r="C18" s="233">
        <v>11.983697749994491</v>
      </c>
      <c r="D18" s="4"/>
      <c r="E18" s="138"/>
      <c r="F18" s="4"/>
      <c r="G18" s="4"/>
      <c r="H18" s="4"/>
      <c r="I18" s="4"/>
      <c r="J18" s="4"/>
      <c r="K18" s="4"/>
      <c r="L18" s="4"/>
      <c r="M18" s="4"/>
      <c r="N18" s="4"/>
      <c r="O18" s="4"/>
    </row>
    <row r="19" spans="1:15" x14ac:dyDescent="0.3">
      <c r="A19" s="220" t="s">
        <v>238</v>
      </c>
      <c r="B19" s="233">
        <v>12.752622956766858</v>
      </c>
      <c r="C19" s="233">
        <v>12.163130994221621</v>
      </c>
      <c r="D19" s="4"/>
      <c r="E19" s="138"/>
      <c r="F19" s="4"/>
      <c r="G19" s="4"/>
      <c r="H19" s="4"/>
      <c r="I19" s="4"/>
      <c r="J19" s="4"/>
      <c r="K19" s="4"/>
      <c r="L19" s="4"/>
      <c r="M19" s="4"/>
      <c r="N19" s="4"/>
      <c r="O19" s="4"/>
    </row>
    <row r="20" spans="1:15" x14ac:dyDescent="0.3">
      <c r="A20" s="220" t="s">
        <v>239</v>
      </c>
      <c r="B20" s="233">
        <v>11.175637328178441</v>
      </c>
      <c r="C20" s="233">
        <v>10.4306880952565</v>
      </c>
      <c r="D20" s="4"/>
      <c r="E20" s="138"/>
      <c r="F20" s="4"/>
      <c r="G20" s="4"/>
      <c r="H20" s="4"/>
      <c r="I20" s="4"/>
      <c r="J20" s="4"/>
      <c r="K20" s="4"/>
      <c r="L20" s="4"/>
      <c r="M20" s="4"/>
      <c r="N20" s="4"/>
      <c r="O20" s="4"/>
    </row>
    <row r="21" spans="1:15" x14ac:dyDescent="0.3">
      <c r="A21" s="220" t="s">
        <v>240</v>
      </c>
      <c r="B21" s="233">
        <v>11.022308930542971</v>
      </c>
      <c r="C21" s="233">
        <v>10.516961078459941</v>
      </c>
      <c r="D21" s="4"/>
      <c r="E21" s="138"/>
      <c r="F21" s="4"/>
      <c r="G21" s="4"/>
      <c r="H21" s="4"/>
      <c r="I21" s="4"/>
      <c r="J21" s="4"/>
      <c r="K21" s="4"/>
      <c r="L21" s="4"/>
      <c r="M21" s="4"/>
      <c r="N21" s="4"/>
      <c r="O21" s="4"/>
    </row>
    <row r="22" spans="1:15" x14ac:dyDescent="0.3">
      <c r="A22" s="220" t="s">
        <v>241</v>
      </c>
      <c r="B22" s="233">
        <v>9.7580953883005588</v>
      </c>
      <c r="C22" s="233">
        <v>9.4287226060518723</v>
      </c>
      <c r="D22" s="4"/>
      <c r="E22" s="138"/>
      <c r="F22" s="4"/>
      <c r="G22" s="4"/>
      <c r="H22" s="4"/>
      <c r="I22" s="4"/>
      <c r="J22" s="4"/>
      <c r="K22" s="4"/>
      <c r="L22" s="4"/>
      <c r="M22" s="4"/>
      <c r="N22" s="4"/>
      <c r="O22" s="4"/>
    </row>
    <row r="23" spans="1:15" x14ac:dyDescent="0.3">
      <c r="A23" s="220" t="s">
        <v>242</v>
      </c>
      <c r="B23" s="233">
        <v>10.000035141848217</v>
      </c>
      <c r="C23" s="233">
        <v>10.17365548965032</v>
      </c>
      <c r="D23" s="4"/>
      <c r="E23" s="138"/>
      <c r="F23" s="4"/>
      <c r="G23" s="4"/>
      <c r="H23" s="4"/>
      <c r="I23" s="4"/>
      <c r="J23" s="4"/>
      <c r="K23" s="4"/>
      <c r="L23" s="4"/>
      <c r="M23" s="4"/>
      <c r="N23" s="4"/>
      <c r="O23" s="4"/>
    </row>
    <row r="24" spans="1:15" x14ac:dyDescent="0.3">
      <c r="A24" s="220" t="s">
        <v>250</v>
      </c>
      <c r="B24" s="233">
        <v>10.500295626594529</v>
      </c>
      <c r="C24" s="233">
        <v>10.103022029951223</v>
      </c>
      <c r="D24" s="4"/>
      <c r="E24" s="4"/>
      <c r="F24" s="4"/>
      <c r="G24" s="4"/>
      <c r="H24" s="4"/>
      <c r="I24" s="4"/>
      <c r="J24" s="4"/>
      <c r="K24" s="4"/>
      <c r="L24" s="4"/>
      <c r="M24" s="4"/>
      <c r="N24" s="4"/>
      <c r="O24" s="4"/>
    </row>
    <row r="25" spans="1:15" x14ac:dyDescent="0.3">
      <c r="A25" s="4"/>
      <c r="B25" s="4"/>
      <c r="C25" s="4"/>
      <c r="D25" s="4"/>
      <c r="E25" s="4"/>
      <c r="F25" s="4"/>
      <c r="G25" s="4"/>
      <c r="H25" s="4"/>
      <c r="I25" s="4"/>
      <c r="J25" s="4"/>
      <c r="K25" s="4"/>
      <c r="L25" s="4"/>
      <c r="M25" s="4"/>
      <c r="N25" s="4"/>
      <c r="O25" s="4"/>
    </row>
    <row r="26" spans="1:15" ht="15.6" x14ac:dyDescent="0.3">
      <c r="A26" s="134" t="s">
        <v>153</v>
      </c>
      <c r="B26" s="396" t="s">
        <v>252</v>
      </c>
      <c r="C26" s="396"/>
      <c r="D26" s="396"/>
      <c r="E26" s="396"/>
      <c r="F26" s="396"/>
      <c r="G26" s="396"/>
      <c r="H26" s="396"/>
      <c r="I26" s="396"/>
      <c r="J26" s="396"/>
      <c r="K26" s="396"/>
      <c r="L26" s="396"/>
      <c r="M26" s="396"/>
      <c r="N26" s="396"/>
      <c r="O26" s="396"/>
    </row>
    <row r="27" spans="1:15" ht="15.6" x14ac:dyDescent="0.3">
      <c r="A27" s="134" t="s">
        <v>125</v>
      </c>
      <c r="B27" s="396" t="s">
        <v>253</v>
      </c>
      <c r="C27" s="396"/>
      <c r="D27" s="396"/>
      <c r="E27" s="396"/>
      <c r="F27" s="396"/>
      <c r="G27" s="396"/>
      <c r="H27" s="396"/>
      <c r="I27" s="396"/>
      <c r="J27" s="396"/>
      <c r="K27" s="396"/>
      <c r="L27" s="396"/>
      <c r="M27" s="396"/>
      <c r="N27" s="396"/>
      <c r="O27" s="396"/>
    </row>
  </sheetData>
  <mergeCells count="5">
    <mergeCell ref="B27:O27"/>
    <mergeCell ref="B2:O2"/>
    <mergeCell ref="B3:P3"/>
    <mergeCell ref="B4:M4"/>
    <mergeCell ref="B26:O2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8134-7256-4BE4-A026-5591D23D75DB}">
  <dimension ref="A1:P26"/>
  <sheetViews>
    <sheetView workbookViewId="0"/>
  </sheetViews>
  <sheetFormatPr baseColWidth="10" defaultRowHeight="14.4" x14ac:dyDescent="0.3"/>
  <sheetData>
    <row r="1" spans="1:16" ht="16.2" x14ac:dyDescent="0.3">
      <c r="A1" s="5" t="s">
        <v>7</v>
      </c>
      <c r="B1" s="6" t="s">
        <v>254</v>
      </c>
      <c r="C1" s="4"/>
      <c r="D1" s="4"/>
      <c r="E1" s="4"/>
      <c r="F1" s="4"/>
      <c r="G1" s="4"/>
      <c r="H1" s="4"/>
      <c r="I1" s="4"/>
      <c r="J1" s="4"/>
      <c r="K1" s="4"/>
      <c r="L1" s="4"/>
      <c r="M1" s="4"/>
      <c r="N1" s="4"/>
      <c r="O1" s="4"/>
      <c r="P1" s="4"/>
    </row>
    <row r="2" spans="1:16" ht="16.2" customHeight="1" x14ac:dyDescent="0.3">
      <c r="A2" s="5" t="s">
        <v>8</v>
      </c>
      <c r="B2" s="397" t="s">
        <v>259</v>
      </c>
      <c r="C2" s="397"/>
      <c r="D2" s="397"/>
      <c r="E2" s="397"/>
      <c r="F2" s="397"/>
      <c r="G2" s="397"/>
      <c r="H2" s="397"/>
      <c r="I2" s="397"/>
      <c r="J2" s="397"/>
      <c r="K2" s="397"/>
      <c r="L2" s="397"/>
      <c r="M2" s="397"/>
      <c r="N2" s="397"/>
      <c r="O2" s="397"/>
      <c r="P2" s="137"/>
    </row>
    <row r="3" spans="1:16" ht="16.2" x14ac:dyDescent="0.3">
      <c r="A3" s="5" t="s">
        <v>9</v>
      </c>
      <c r="B3" s="389" t="s">
        <v>260</v>
      </c>
      <c r="C3" s="389"/>
      <c r="D3" s="389"/>
      <c r="E3" s="389"/>
      <c r="F3" s="389"/>
      <c r="G3" s="389"/>
      <c r="H3" s="389"/>
      <c r="I3" s="389"/>
      <c r="J3" s="389"/>
      <c r="K3" s="389"/>
      <c r="L3" s="389"/>
      <c r="M3" s="389"/>
      <c r="N3" s="389"/>
      <c r="O3" s="389"/>
      <c r="P3" s="389"/>
    </row>
    <row r="4" spans="1:16" ht="16.2" x14ac:dyDescent="0.3">
      <c r="A4" s="5" t="s">
        <v>10</v>
      </c>
      <c r="B4" s="360" t="s">
        <v>263</v>
      </c>
      <c r="C4" s="360"/>
      <c r="D4" s="360"/>
      <c r="E4" s="360"/>
      <c r="F4" s="360"/>
      <c r="G4" s="360"/>
      <c r="H4" s="360"/>
      <c r="I4" s="360"/>
      <c r="J4" s="360"/>
      <c r="K4" s="360"/>
      <c r="L4" s="360"/>
      <c r="M4" s="360"/>
      <c r="N4" s="4"/>
      <c r="O4" s="4"/>
      <c r="P4" s="4"/>
    </row>
    <row r="6" spans="1:16" ht="42" customHeight="1" x14ac:dyDescent="0.3">
      <c r="A6" s="234"/>
      <c r="B6" s="361" t="s">
        <v>255</v>
      </c>
      <c r="C6" s="362"/>
      <c r="D6" s="361" t="s">
        <v>256</v>
      </c>
      <c r="E6" s="362"/>
      <c r="F6" s="4"/>
      <c r="G6" s="4"/>
      <c r="H6" s="4"/>
      <c r="I6" s="4"/>
      <c r="J6" s="4"/>
      <c r="K6" s="4"/>
      <c r="L6" s="4"/>
      <c r="M6" s="4"/>
      <c r="N6" s="4"/>
      <c r="O6" s="4"/>
    </row>
    <row r="7" spans="1:16" ht="57.6" x14ac:dyDescent="0.3">
      <c r="A7" s="149" t="s">
        <v>139</v>
      </c>
      <c r="B7" s="209" t="s">
        <v>257</v>
      </c>
      <c r="C7" s="209" t="s">
        <v>258</v>
      </c>
      <c r="D7" s="209" t="s">
        <v>257</v>
      </c>
      <c r="E7" s="209" t="s">
        <v>258</v>
      </c>
      <c r="F7" s="4"/>
      <c r="G7" s="4"/>
      <c r="H7" s="4"/>
      <c r="I7" s="4"/>
      <c r="J7" s="4"/>
      <c r="K7" s="4"/>
      <c r="L7" s="4"/>
      <c r="M7" s="4"/>
      <c r="N7" s="4"/>
      <c r="O7" s="4"/>
    </row>
    <row r="8" spans="1:16" x14ac:dyDescent="0.3">
      <c r="A8" s="235" t="s">
        <v>140</v>
      </c>
      <c r="B8" s="150">
        <v>0.72072124214782918</v>
      </c>
      <c r="C8" s="150">
        <v>0.54258289158565531</v>
      </c>
      <c r="D8" s="151">
        <v>0.66723387593516015</v>
      </c>
      <c r="E8" s="151">
        <v>0.51086758068881977</v>
      </c>
      <c r="F8" s="4"/>
      <c r="G8" s="4"/>
      <c r="H8" s="4"/>
      <c r="I8" s="4"/>
      <c r="J8" s="4"/>
      <c r="K8" s="4"/>
      <c r="L8" s="4"/>
      <c r="M8" s="4"/>
      <c r="N8" s="4"/>
      <c r="O8" s="4"/>
    </row>
    <row r="9" spans="1:16" x14ac:dyDescent="0.3">
      <c r="A9" s="235" t="s">
        <v>141</v>
      </c>
      <c r="B9" s="150">
        <v>0.2789199117161334</v>
      </c>
      <c r="C9" s="150">
        <v>0.45323965638421448</v>
      </c>
      <c r="D9" s="151">
        <v>0.33246356086704865</v>
      </c>
      <c r="E9" s="151">
        <v>0.48390319016645628</v>
      </c>
      <c r="F9" s="4"/>
      <c r="G9" s="4"/>
      <c r="H9" s="4"/>
      <c r="I9" s="4"/>
      <c r="J9" s="4"/>
      <c r="K9" s="4"/>
      <c r="L9" s="4"/>
      <c r="M9" s="4"/>
      <c r="N9" s="4"/>
      <c r="O9" s="4"/>
    </row>
    <row r="10" spans="1:16" x14ac:dyDescent="0.3">
      <c r="A10" s="235" t="s">
        <v>142</v>
      </c>
      <c r="B10" s="152">
        <v>3.5884613603741263E-4</v>
      </c>
      <c r="C10" s="150">
        <v>4.1774520301301942E-3</v>
      </c>
      <c r="D10" s="151">
        <v>3.025631977912113E-4</v>
      </c>
      <c r="E10" s="151">
        <v>5.22922914472397E-3</v>
      </c>
      <c r="F10" s="4"/>
      <c r="G10" s="4"/>
      <c r="H10" s="4"/>
      <c r="I10" s="4"/>
      <c r="J10" s="4"/>
      <c r="K10" s="4"/>
      <c r="L10" s="4"/>
      <c r="M10" s="4"/>
      <c r="N10" s="4"/>
      <c r="O10" s="4"/>
    </row>
    <row r="11" spans="1:16" x14ac:dyDescent="0.3">
      <c r="A11" s="153" t="s">
        <v>91</v>
      </c>
      <c r="B11" s="154">
        <f>SUM(B8:B10)</f>
        <v>1</v>
      </c>
      <c r="C11" s="154">
        <f>SUM(C8:C10)</f>
        <v>1</v>
      </c>
      <c r="D11" s="154">
        <f t="shared" ref="D11:E11" si="0">SUM(D8:D10)</f>
        <v>1</v>
      </c>
      <c r="E11" s="154">
        <f t="shared" si="0"/>
        <v>1</v>
      </c>
      <c r="F11" s="4"/>
      <c r="G11" s="4"/>
      <c r="H11" s="4"/>
      <c r="I11" s="4"/>
      <c r="J11" s="4"/>
      <c r="K11" s="4"/>
      <c r="L11" s="4"/>
      <c r="M11" s="4"/>
      <c r="N11" s="4"/>
      <c r="O11" s="4"/>
    </row>
    <row r="12" spans="1:16" x14ac:dyDescent="0.3">
      <c r="A12" s="149" t="s">
        <v>143</v>
      </c>
      <c r="B12" s="155"/>
      <c r="C12" s="155"/>
      <c r="D12" s="155"/>
      <c r="E12" s="155"/>
      <c r="F12" s="4"/>
      <c r="G12" s="4"/>
      <c r="H12" s="4"/>
      <c r="I12" s="4"/>
      <c r="J12" s="4"/>
      <c r="K12" s="4"/>
      <c r="L12" s="4"/>
      <c r="M12" s="4"/>
      <c r="N12" s="4"/>
      <c r="O12" s="4"/>
    </row>
    <row r="13" spans="1:16" x14ac:dyDescent="0.3">
      <c r="A13" s="235" t="s">
        <v>144</v>
      </c>
      <c r="B13" s="150">
        <v>4.2444166628081058E-2</v>
      </c>
      <c r="C13" s="150">
        <v>0.13429215321912374</v>
      </c>
      <c r="D13" s="150">
        <v>4.3437164356043369E-2</v>
      </c>
      <c r="E13" s="150">
        <v>0.15342969359286684</v>
      </c>
      <c r="F13" s="4"/>
      <c r="G13" s="4"/>
      <c r="H13" s="4"/>
      <c r="I13" s="4"/>
      <c r="J13" s="4"/>
      <c r="K13" s="4"/>
      <c r="L13" s="4"/>
      <c r="M13" s="4"/>
      <c r="N13" s="4"/>
      <c r="O13" s="4"/>
    </row>
    <row r="14" spans="1:16" x14ac:dyDescent="0.3">
      <c r="A14" s="235" t="s">
        <v>145</v>
      </c>
      <c r="B14" s="150">
        <v>0.64874365266780876</v>
      </c>
      <c r="C14" s="150">
        <v>0.60184442482500244</v>
      </c>
      <c r="D14" s="150">
        <v>0.62963788369811158</v>
      </c>
      <c r="E14" s="150">
        <v>0.59192884000525281</v>
      </c>
      <c r="F14" s="4"/>
      <c r="G14" s="4"/>
      <c r="H14" s="4"/>
      <c r="I14" s="4"/>
      <c r="J14" s="4"/>
      <c r="K14" s="4"/>
      <c r="L14" s="4"/>
      <c r="M14" s="4"/>
      <c r="N14" s="4"/>
      <c r="O14" s="4"/>
    </row>
    <row r="15" spans="1:16" x14ac:dyDescent="0.3">
      <c r="A15" s="235" t="s">
        <v>146</v>
      </c>
      <c r="B15" s="150">
        <v>0.30714528252380729</v>
      </c>
      <c r="C15" s="150">
        <v>0.24525747081210267</v>
      </c>
      <c r="D15" s="150">
        <v>0.32421852027250808</v>
      </c>
      <c r="E15" s="150">
        <v>0.23399372472402455</v>
      </c>
      <c r="F15" s="4"/>
      <c r="G15" s="4"/>
      <c r="H15" s="4"/>
      <c r="I15" s="4"/>
      <c r="J15" s="4"/>
      <c r="K15" s="4"/>
      <c r="L15" s="4"/>
      <c r="M15" s="4"/>
      <c r="N15" s="4"/>
      <c r="O15" s="4"/>
    </row>
    <row r="16" spans="1:16" x14ac:dyDescent="0.3">
      <c r="A16" s="235" t="s">
        <v>142</v>
      </c>
      <c r="B16" s="150">
        <v>1.6668981803028198E-3</v>
      </c>
      <c r="C16" s="150">
        <v>1.860595114377115E-2</v>
      </c>
      <c r="D16" s="150">
        <v>2.7064316733369856E-3</v>
      </c>
      <c r="E16" s="150">
        <v>2.0647741677855765E-2</v>
      </c>
      <c r="F16" s="4"/>
      <c r="G16" s="4"/>
      <c r="H16" s="4"/>
      <c r="I16" s="4"/>
      <c r="J16" s="4"/>
      <c r="K16" s="4"/>
      <c r="L16" s="4"/>
      <c r="M16" s="4"/>
      <c r="N16" s="4"/>
      <c r="O16" s="4"/>
    </row>
    <row r="17" spans="1:15" x14ac:dyDescent="0.3">
      <c r="A17" s="153" t="s">
        <v>91</v>
      </c>
      <c r="B17" s="156">
        <f>SUM(B13:B16)</f>
        <v>0.99999999999999989</v>
      </c>
      <c r="C17" s="156">
        <f>SUM(C13:C16)</f>
        <v>1</v>
      </c>
      <c r="D17" s="156">
        <f t="shared" ref="D17:E17" si="1">SUM(D13:D16)</f>
        <v>1</v>
      </c>
      <c r="E17" s="156">
        <f t="shared" si="1"/>
        <v>1</v>
      </c>
      <c r="F17" s="4"/>
      <c r="G17" s="4"/>
      <c r="H17" s="4"/>
      <c r="I17" s="4"/>
      <c r="J17" s="4"/>
      <c r="K17" s="4"/>
      <c r="L17" s="4"/>
      <c r="M17" s="4"/>
      <c r="N17" s="4"/>
      <c r="O17" s="4"/>
    </row>
    <row r="18" spans="1:15" x14ac:dyDescent="0.3">
      <c r="A18" s="149" t="s">
        <v>147</v>
      </c>
      <c r="B18" s="155"/>
      <c r="C18" s="155"/>
      <c r="D18" s="155"/>
      <c r="E18" s="155"/>
      <c r="F18" s="4"/>
      <c r="G18" s="4"/>
      <c r="H18" s="4"/>
      <c r="I18" s="4"/>
      <c r="J18" s="4"/>
      <c r="K18" s="4"/>
      <c r="L18" s="4"/>
      <c r="M18" s="4"/>
      <c r="N18" s="4"/>
      <c r="O18" s="4"/>
    </row>
    <row r="19" spans="1:15" x14ac:dyDescent="0.3">
      <c r="A19" s="235" t="s">
        <v>148</v>
      </c>
      <c r="B19" s="151">
        <v>0.29960951366702165</v>
      </c>
      <c r="C19" s="151">
        <v>0.24535426345334188</v>
      </c>
      <c r="D19" s="151">
        <v>0.30516013408734249</v>
      </c>
      <c r="E19" s="151">
        <v>0.25669704473763905</v>
      </c>
      <c r="F19" s="4"/>
      <c r="G19" s="4"/>
      <c r="H19" s="4"/>
      <c r="I19" s="4"/>
      <c r="J19" s="4"/>
      <c r="K19" s="4"/>
      <c r="L19" s="4"/>
      <c r="M19" s="4"/>
      <c r="N19" s="4"/>
      <c r="O19" s="4"/>
    </row>
    <row r="20" spans="1:15" x14ac:dyDescent="0.3">
      <c r="A20" s="235" t="s">
        <v>149</v>
      </c>
      <c r="B20" s="151">
        <v>0.35832137179546542</v>
      </c>
      <c r="C20" s="151">
        <v>0.57016888979508695</v>
      </c>
      <c r="D20" s="151">
        <v>0.44415658380613671</v>
      </c>
      <c r="E20" s="151">
        <v>0.61610257188494122</v>
      </c>
      <c r="F20" s="4"/>
      <c r="G20" s="4"/>
      <c r="H20" s="4"/>
      <c r="I20" s="4"/>
      <c r="J20" s="4"/>
      <c r="K20" s="4"/>
      <c r="L20" s="4"/>
      <c r="M20" s="4"/>
      <c r="N20" s="4"/>
      <c r="O20" s="4"/>
    </row>
    <row r="21" spans="1:15" x14ac:dyDescent="0.3">
      <c r="A21" s="235" t="s">
        <v>150</v>
      </c>
      <c r="B21" s="151">
        <v>0.32273386735812071</v>
      </c>
      <c r="C21" s="151">
        <v>0.14595328008210764</v>
      </c>
      <c r="D21" s="151">
        <v>0.2331288129927292</v>
      </c>
      <c r="E21" s="151">
        <v>8.7084278041760138E-2</v>
      </c>
      <c r="F21" s="4"/>
      <c r="G21" s="4"/>
      <c r="H21" s="4"/>
      <c r="I21" s="4"/>
      <c r="J21" s="4"/>
      <c r="K21" s="4"/>
      <c r="L21" s="4"/>
      <c r="M21" s="4"/>
      <c r="N21" s="4"/>
      <c r="O21" s="4"/>
    </row>
    <row r="22" spans="1:15" x14ac:dyDescent="0.3">
      <c r="A22" s="235" t="s">
        <v>151</v>
      </c>
      <c r="B22" s="151">
        <v>1.4326835517278634E-2</v>
      </c>
      <c r="C22" s="151">
        <v>2.9109289105778226E-2</v>
      </c>
      <c r="D22" s="151">
        <v>1.3391710232671872E-2</v>
      </c>
      <c r="E22" s="151">
        <v>3.2296549335220068E-2</v>
      </c>
      <c r="F22" s="4"/>
      <c r="G22" s="4"/>
      <c r="H22" s="4"/>
      <c r="I22" s="4"/>
      <c r="J22" s="4"/>
      <c r="K22" s="4"/>
      <c r="L22" s="4"/>
      <c r="M22" s="4"/>
      <c r="N22" s="4"/>
      <c r="O22" s="4"/>
    </row>
    <row r="23" spans="1:15" x14ac:dyDescent="0.3">
      <c r="A23" s="235" t="s">
        <v>152</v>
      </c>
      <c r="B23" s="151">
        <v>5.0084116621135653E-3</v>
      </c>
      <c r="C23" s="151">
        <v>9.4142775636853106E-3</v>
      </c>
      <c r="D23" s="151">
        <v>4.1627588811197474E-3</v>
      </c>
      <c r="E23" s="151">
        <v>7.8195560004395235E-3</v>
      </c>
      <c r="F23" s="4"/>
      <c r="G23" s="4"/>
      <c r="H23" s="4"/>
      <c r="I23" s="4"/>
      <c r="J23" s="4"/>
      <c r="K23" s="4"/>
      <c r="L23" s="4"/>
      <c r="M23" s="4"/>
      <c r="N23" s="4"/>
      <c r="O23" s="4"/>
    </row>
    <row r="24" spans="1:15" x14ac:dyDescent="0.3">
      <c r="A24" s="153" t="s">
        <v>91</v>
      </c>
      <c r="B24" s="157">
        <f>SUM(B19:B23)</f>
        <v>0.99999999999999989</v>
      </c>
      <c r="C24" s="157">
        <f>SUM(C19:C23)</f>
        <v>1</v>
      </c>
      <c r="D24" s="157">
        <f t="shared" ref="D24:E24" si="2">SUM(D19:D23)</f>
        <v>0.99999999999999989</v>
      </c>
      <c r="E24" s="157">
        <f t="shared" si="2"/>
        <v>0.99999999999999989</v>
      </c>
      <c r="F24" s="4"/>
      <c r="G24" s="4"/>
      <c r="H24" s="4"/>
      <c r="I24" s="4"/>
      <c r="J24" s="4"/>
      <c r="K24" s="4"/>
      <c r="L24" s="4"/>
      <c r="M24" s="4"/>
      <c r="N24" s="4"/>
      <c r="O24" s="4"/>
    </row>
    <row r="25" spans="1:15" ht="15.6" x14ac:dyDescent="0.3">
      <c r="A25" s="134" t="s">
        <v>153</v>
      </c>
      <c r="B25" s="396" t="s">
        <v>261</v>
      </c>
      <c r="C25" s="396"/>
      <c r="D25" s="396"/>
      <c r="E25" s="396"/>
      <c r="F25" s="396"/>
      <c r="G25" s="396"/>
      <c r="H25" s="396"/>
      <c r="I25" s="396"/>
      <c r="J25" s="396"/>
      <c r="K25" s="396"/>
      <c r="L25" s="396"/>
      <c r="M25" s="396"/>
      <c r="N25" s="396"/>
      <c r="O25" s="396"/>
    </row>
    <row r="26" spans="1:15" ht="15.6" x14ac:dyDescent="0.3">
      <c r="A26" s="134" t="s">
        <v>125</v>
      </c>
      <c r="B26" s="396" t="s">
        <v>262</v>
      </c>
      <c r="C26" s="396"/>
      <c r="D26" s="396"/>
      <c r="E26" s="396"/>
      <c r="F26" s="396"/>
      <c r="G26" s="396"/>
      <c r="H26" s="396"/>
      <c r="I26" s="396"/>
      <c r="J26" s="396"/>
      <c r="K26" s="396"/>
      <c r="L26" s="396"/>
      <c r="M26" s="396"/>
      <c r="N26" s="396"/>
      <c r="O26" s="396"/>
    </row>
  </sheetData>
  <mergeCells count="7">
    <mergeCell ref="B25:O25"/>
    <mergeCell ref="B26:O26"/>
    <mergeCell ref="B2:O2"/>
    <mergeCell ref="B3:P3"/>
    <mergeCell ref="B4:M4"/>
    <mergeCell ref="B6:C6"/>
    <mergeCell ref="D6:E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7AA09-7488-4A41-A2F0-2BBD9DE8A4CB}">
  <dimension ref="A1:M20"/>
  <sheetViews>
    <sheetView workbookViewId="0"/>
  </sheetViews>
  <sheetFormatPr baseColWidth="10" defaultRowHeight="14.4" x14ac:dyDescent="0.3"/>
  <sheetData>
    <row r="1" spans="1:13" ht="16.2" x14ac:dyDescent="0.3">
      <c r="A1" s="5" t="s">
        <v>7</v>
      </c>
      <c r="B1" s="6" t="s">
        <v>14</v>
      </c>
      <c r="C1" s="4"/>
      <c r="D1" s="4"/>
      <c r="E1" s="4"/>
      <c r="F1" s="4"/>
      <c r="G1" s="4"/>
      <c r="H1" s="4"/>
      <c r="I1" s="4"/>
      <c r="J1" s="4"/>
      <c r="K1" s="4"/>
      <c r="L1" s="4"/>
      <c r="M1" s="4"/>
    </row>
    <row r="2" spans="1:13" ht="16.2" x14ac:dyDescent="0.3">
      <c r="A2" s="5" t="s">
        <v>8</v>
      </c>
      <c r="B2" s="360" t="s">
        <v>412</v>
      </c>
      <c r="C2" s="360"/>
      <c r="D2" s="360"/>
      <c r="E2" s="360"/>
      <c r="F2" s="360"/>
      <c r="G2" s="360"/>
      <c r="H2" s="360"/>
      <c r="I2" s="360"/>
      <c r="J2" s="360"/>
      <c r="K2" s="360"/>
      <c r="L2" s="360"/>
      <c r="M2" s="360"/>
    </row>
    <row r="3" spans="1:13" ht="16.2" x14ac:dyDescent="0.3">
      <c r="A3" s="5" t="s">
        <v>9</v>
      </c>
      <c r="B3" s="360"/>
      <c r="C3" s="360"/>
      <c r="D3" s="360"/>
      <c r="E3" s="360"/>
      <c r="F3" s="360"/>
      <c r="G3" s="360"/>
      <c r="H3" s="360"/>
      <c r="I3" s="360"/>
      <c r="J3" s="360"/>
      <c r="K3" s="360"/>
      <c r="L3" s="360"/>
      <c r="M3" s="360"/>
    </row>
    <row r="4" spans="1:13" ht="16.2" x14ac:dyDescent="0.3">
      <c r="A4" s="5" t="s">
        <v>10</v>
      </c>
      <c r="B4" s="360" t="s">
        <v>17</v>
      </c>
      <c r="C4" s="360"/>
      <c r="D4" s="360"/>
      <c r="E4" s="360"/>
      <c r="F4" s="360"/>
      <c r="G4" s="360"/>
      <c r="H4" s="360"/>
      <c r="I4" s="360"/>
      <c r="J4" s="360"/>
      <c r="K4" s="360"/>
      <c r="L4" s="360"/>
      <c r="M4" s="360"/>
    </row>
    <row r="6" spans="1:13" ht="43.2" x14ac:dyDescent="0.3">
      <c r="A6" s="9"/>
      <c r="B6" s="9" t="s">
        <v>15</v>
      </c>
      <c r="C6" s="9" t="s">
        <v>16</v>
      </c>
    </row>
    <row r="7" spans="1:13" x14ac:dyDescent="0.3">
      <c r="A7" s="3">
        <v>2009</v>
      </c>
      <c r="B7" s="10">
        <v>4000000000</v>
      </c>
      <c r="C7" s="11">
        <v>0</v>
      </c>
    </row>
    <row r="8" spans="1:13" x14ac:dyDescent="0.3">
      <c r="A8" s="3">
        <v>2010</v>
      </c>
      <c r="B8" s="12">
        <v>0</v>
      </c>
      <c r="C8" s="13">
        <v>0</v>
      </c>
    </row>
    <row r="9" spans="1:13" x14ac:dyDescent="0.3">
      <c r="A9" s="3">
        <v>2011</v>
      </c>
      <c r="B9" s="12">
        <v>1900000000</v>
      </c>
      <c r="C9" s="13">
        <v>0</v>
      </c>
    </row>
    <row r="10" spans="1:13" x14ac:dyDescent="0.3">
      <c r="A10" s="3">
        <v>2012</v>
      </c>
      <c r="B10" s="12">
        <v>7000000000</v>
      </c>
      <c r="C10" s="13">
        <v>0</v>
      </c>
    </row>
    <row r="11" spans="1:13" x14ac:dyDescent="0.3">
      <c r="A11" s="3">
        <v>2013</v>
      </c>
      <c r="B11" s="12">
        <v>5000000000</v>
      </c>
      <c r="C11" s="13">
        <v>0</v>
      </c>
    </row>
    <row r="12" spans="1:13" x14ac:dyDescent="0.3">
      <c r="A12" s="3">
        <v>2014</v>
      </c>
      <c r="B12" s="12">
        <v>8300000000</v>
      </c>
      <c r="C12" s="13">
        <v>0</v>
      </c>
    </row>
    <row r="13" spans="1:13" x14ac:dyDescent="0.3">
      <c r="A13" s="3">
        <v>2015</v>
      </c>
      <c r="B13" s="12">
        <v>8800000000</v>
      </c>
      <c r="C13" s="13">
        <v>0</v>
      </c>
    </row>
    <row r="14" spans="1:13" x14ac:dyDescent="0.3">
      <c r="A14" s="3">
        <v>2016</v>
      </c>
      <c r="B14" s="12">
        <v>5500000000</v>
      </c>
      <c r="C14" s="13">
        <v>0</v>
      </c>
    </row>
    <row r="15" spans="1:13" x14ac:dyDescent="0.3">
      <c r="A15" s="3">
        <v>2017</v>
      </c>
      <c r="B15" s="12">
        <v>7700000000</v>
      </c>
      <c r="C15" s="13">
        <v>0</v>
      </c>
    </row>
    <row r="16" spans="1:13" x14ac:dyDescent="0.3">
      <c r="A16" s="3">
        <v>2018</v>
      </c>
      <c r="B16" s="12">
        <v>2300000000</v>
      </c>
      <c r="C16" s="13">
        <v>0</v>
      </c>
    </row>
    <row r="17" spans="1:3" x14ac:dyDescent="0.3">
      <c r="A17" s="3">
        <v>2019</v>
      </c>
      <c r="B17" s="12">
        <v>3100000000</v>
      </c>
      <c r="C17" s="13">
        <v>0</v>
      </c>
    </row>
    <row r="18" spans="1:3" x14ac:dyDescent="0.3">
      <c r="A18" s="3">
        <v>2020</v>
      </c>
      <c r="B18" s="12">
        <v>2000000000</v>
      </c>
      <c r="C18" s="14">
        <v>17000000000</v>
      </c>
    </row>
    <row r="19" spans="1:3" x14ac:dyDescent="0.3">
      <c r="A19" s="3">
        <v>2021</v>
      </c>
      <c r="B19" s="12">
        <v>2500000000</v>
      </c>
      <c r="C19" s="13">
        <v>10000000000</v>
      </c>
    </row>
    <row r="20" spans="1:3" x14ac:dyDescent="0.3">
      <c r="A20" s="3">
        <v>2022</v>
      </c>
      <c r="B20" s="15">
        <v>0</v>
      </c>
      <c r="C20" s="16">
        <v>1000000000</v>
      </c>
    </row>
  </sheetData>
  <mergeCells count="3">
    <mergeCell ref="B2:M2"/>
    <mergeCell ref="B3:M3"/>
    <mergeCell ref="B4:M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1D004-8640-4D86-81FC-E084B28AA9ED}">
  <dimension ref="A1:P33"/>
  <sheetViews>
    <sheetView workbookViewId="0"/>
  </sheetViews>
  <sheetFormatPr baseColWidth="10" defaultRowHeight="14.4" x14ac:dyDescent="0.3"/>
  <cols>
    <col min="2" max="4" width="11.6640625" bestFit="1" customWidth="1"/>
    <col min="5" max="5" width="12.33203125" bestFit="1" customWidth="1"/>
    <col min="6" max="6" width="12.21875" bestFit="1" customWidth="1"/>
    <col min="7" max="7" width="11.6640625" bestFit="1" customWidth="1"/>
  </cols>
  <sheetData>
    <row r="1" spans="1:16" ht="16.2" x14ac:dyDescent="0.3">
      <c r="A1" s="5" t="s">
        <v>7</v>
      </c>
      <c r="B1" s="6" t="s">
        <v>274</v>
      </c>
      <c r="C1" s="4"/>
      <c r="D1" s="4"/>
      <c r="E1" s="4"/>
      <c r="F1" s="4"/>
      <c r="G1" s="4"/>
      <c r="H1" s="4"/>
      <c r="I1" s="4"/>
      <c r="J1" s="4"/>
      <c r="K1" s="4"/>
      <c r="L1" s="4"/>
      <c r="M1" s="4"/>
      <c r="N1" s="4"/>
      <c r="O1" s="4"/>
      <c r="P1" s="4"/>
    </row>
    <row r="2" spans="1:16" ht="16.2" customHeight="1" x14ac:dyDescent="0.3">
      <c r="A2" s="5" t="s">
        <v>8</v>
      </c>
      <c r="B2" s="397" t="s">
        <v>270</v>
      </c>
      <c r="C2" s="397"/>
      <c r="D2" s="397"/>
      <c r="E2" s="397"/>
      <c r="F2" s="397"/>
      <c r="G2" s="397"/>
      <c r="H2" s="397"/>
      <c r="I2" s="397"/>
      <c r="J2" s="397"/>
      <c r="K2" s="397"/>
      <c r="L2" s="397"/>
      <c r="M2" s="397"/>
      <c r="N2" s="397"/>
      <c r="O2" s="397"/>
      <c r="P2" s="137"/>
    </row>
    <row r="3" spans="1:16" ht="16.2" x14ac:dyDescent="0.3">
      <c r="A3" s="5" t="s">
        <v>9</v>
      </c>
      <c r="B3" s="389" t="s">
        <v>273</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6" spans="1:16" ht="115.2" x14ac:dyDescent="0.3">
      <c r="A6" s="236"/>
      <c r="B6" s="219" t="s">
        <v>264</v>
      </c>
      <c r="C6" s="219" t="s">
        <v>265</v>
      </c>
      <c r="D6" s="219" t="s">
        <v>266</v>
      </c>
      <c r="E6" s="219" t="s">
        <v>267</v>
      </c>
      <c r="F6" s="219" t="s">
        <v>268</v>
      </c>
      <c r="G6" s="219" t="s">
        <v>269</v>
      </c>
      <c r="H6" s="4"/>
      <c r="I6" s="4"/>
      <c r="J6" s="4"/>
      <c r="K6" s="4"/>
      <c r="L6" s="4"/>
      <c r="M6" s="4"/>
      <c r="N6" s="4"/>
      <c r="O6" s="4"/>
    </row>
    <row r="7" spans="1:16" x14ac:dyDescent="0.3">
      <c r="A7" s="237" t="s">
        <v>173</v>
      </c>
      <c r="B7" s="159">
        <v>1776243</v>
      </c>
      <c r="C7" s="159">
        <v>36</v>
      </c>
      <c r="D7" s="160">
        <v>2.0267497183662371E-5</v>
      </c>
      <c r="E7" s="221">
        <v>1172778198.3699999</v>
      </c>
      <c r="F7" s="159">
        <v>45423.24</v>
      </c>
      <c r="G7" s="160">
        <v>3.8731313442842E-5</v>
      </c>
      <c r="H7" s="4"/>
      <c r="I7" s="138"/>
      <c r="J7" s="4"/>
      <c r="K7" s="4"/>
      <c r="L7" s="4"/>
      <c r="M7" s="4"/>
      <c r="N7" s="4"/>
      <c r="O7" s="4"/>
    </row>
    <row r="8" spans="1:16" x14ac:dyDescent="0.3">
      <c r="A8" s="237" t="s">
        <v>174</v>
      </c>
      <c r="B8" s="159">
        <v>1055722</v>
      </c>
      <c r="C8" s="159">
        <v>106</v>
      </c>
      <c r="D8" s="160">
        <v>1.0040522031368106E-4</v>
      </c>
      <c r="E8" s="221">
        <v>642001827.19999897</v>
      </c>
      <c r="F8" s="159">
        <v>42630.78</v>
      </c>
      <c r="G8" s="160">
        <v>6.6402895122476784E-5</v>
      </c>
      <c r="H8" s="4"/>
      <c r="I8" s="138"/>
      <c r="J8" s="4"/>
      <c r="K8" s="4"/>
      <c r="L8" s="4"/>
      <c r="M8" s="4"/>
      <c r="N8" s="4"/>
      <c r="O8" s="4"/>
    </row>
    <row r="9" spans="1:16" x14ac:dyDescent="0.3">
      <c r="A9" s="237" t="s">
        <v>175</v>
      </c>
      <c r="B9" s="159">
        <v>1161350</v>
      </c>
      <c r="C9" s="159">
        <v>10856</v>
      </c>
      <c r="D9" s="160">
        <v>9.3477418521548204E-3</v>
      </c>
      <c r="E9" s="221">
        <v>758661713.21000004</v>
      </c>
      <c r="F9" s="159">
        <v>2184682.19</v>
      </c>
      <c r="G9" s="160">
        <v>2.8796526198169602E-3</v>
      </c>
      <c r="H9" s="4"/>
      <c r="I9" s="138"/>
      <c r="J9" s="4"/>
      <c r="K9" s="4"/>
      <c r="L9" s="4"/>
      <c r="M9" s="4"/>
      <c r="N9" s="4"/>
      <c r="O9" s="4"/>
    </row>
    <row r="10" spans="1:16" x14ac:dyDescent="0.3">
      <c r="A10" s="237" t="s">
        <v>176</v>
      </c>
      <c r="B10" s="159">
        <v>1600459</v>
      </c>
      <c r="C10" s="159">
        <v>54523</v>
      </c>
      <c r="D10" s="160">
        <v>3.4067102000113716E-2</v>
      </c>
      <c r="E10" s="221">
        <v>778292252.23000002</v>
      </c>
      <c r="F10" s="159">
        <v>22373512.5</v>
      </c>
      <c r="G10" s="160">
        <v>2.8746929493251857E-2</v>
      </c>
      <c r="H10" s="4"/>
      <c r="I10" s="138"/>
      <c r="J10" s="4"/>
      <c r="K10" s="4"/>
      <c r="L10" s="4"/>
      <c r="M10" s="4"/>
      <c r="N10" s="4"/>
      <c r="O10" s="4"/>
    </row>
    <row r="11" spans="1:16" x14ac:dyDescent="0.3">
      <c r="A11" s="237" t="s">
        <v>177</v>
      </c>
      <c r="B11" s="159">
        <v>2903618</v>
      </c>
      <c r="C11" s="159">
        <v>95355</v>
      </c>
      <c r="D11" s="160">
        <v>3.2840063672287471E-2</v>
      </c>
      <c r="E11" s="221">
        <v>2169578331.0799999</v>
      </c>
      <c r="F11" s="159">
        <v>43930553.469999999</v>
      </c>
      <c r="G11" s="160">
        <v>2.0248429310285237E-2</v>
      </c>
      <c r="H11" s="4"/>
      <c r="I11" s="138"/>
      <c r="J11" s="4"/>
      <c r="K11" s="4"/>
      <c r="L11" s="4"/>
      <c r="M11" s="4"/>
      <c r="N11" s="4"/>
      <c r="O11" s="4"/>
    </row>
    <row r="12" spans="1:16" x14ac:dyDescent="0.3">
      <c r="A12" s="237" t="s">
        <v>178</v>
      </c>
      <c r="B12" s="159">
        <v>2189245</v>
      </c>
      <c r="C12" s="159">
        <v>97480</v>
      </c>
      <c r="D12" s="160">
        <v>4.4526766076889518E-2</v>
      </c>
      <c r="E12" s="221">
        <v>1665687832.26</v>
      </c>
      <c r="F12" s="159">
        <v>39204934.880000003</v>
      </c>
      <c r="G12" s="160">
        <v>2.3536784096457541E-2</v>
      </c>
      <c r="H12" s="4"/>
      <c r="I12" s="138"/>
      <c r="J12" s="4"/>
      <c r="K12" s="4"/>
      <c r="L12" s="4"/>
      <c r="M12" s="4"/>
      <c r="N12" s="4"/>
      <c r="O12" s="4"/>
    </row>
    <row r="13" spans="1:16" x14ac:dyDescent="0.3">
      <c r="A13" s="237" t="s">
        <v>179</v>
      </c>
      <c r="B13" s="159">
        <v>1968942</v>
      </c>
      <c r="C13" s="159">
        <v>194414</v>
      </c>
      <c r="D13" s="160">
        <v>9.8740338719982612E-2</v>
      </c>
      <c r="E13" s="221">
        <v>1446876825.24</v>
      </c>
      <c r="F13" s="159">
        <v>106679776.33</v>
      </c>
      <c r="G13" s="160">
        <v>7.3731069894152554E-2</v>
      </c>
      <c r="H13" s="4"/>
      <c r="I13" s="138"/>
      <c r="J13" s="4"/>
      <c r="K13" s="4"/>
      <c r="L13" s="4"/>
      <c r="M13" s="4"/>
      <c r="N13" s="4"/>
      <c r="O13" s="4"/>
    </row>
    <row r="14" spans="1:16" x14ac:dyDescent="0.3">
      <c r="A14" s="237" t="s">
        <v>180</v>
      </c>
      <c r="B14" s="159">
        <v>2063321</v>
      </c>
      <c r="C14" s="159">
        <v>219303</v>
      </c>
      <c r="D14" s="160">
        <v>0.10628641883642924</v>
      </c>
      <c r="E14" s="221">
        <v>1512041967.4200001</v>
      </c>
      <c r="F14" s="159">
        <v>114304340.73999999</v>
      </c>
      <c r="G14" s="160">
        <v>7.5596010694754523E-2</v>
      </c>
      <c r="H14" s="4"/>
      <c r="I14" s="138"/>
      <c r="J14" s="4"/>
      <c r="K14" s="4"/>
      <c r="L14" s="4"/>
      <c r="M14" s="4"/>
      <c r="N14" s="4"/>
      <c r="O14" s="4"/>
    </row>
    <row r="15" spans="1:16" x14ac:dyDescent="0.3">
      <c r="A15" s="237" t="s">
        <v>181</v>
      </c>
      <c r="B15" s="159">
        <v>2311707</v>
      </c>
      <c r="C15" s="159">
        <v>267203</v>
      </c>
      <c r="D15" s="160">
        <v>0.11558688017123277</v>
      </c>
      <c r="E15" s="221">
        <v>1750173089.27</v>
      </c>
      <c r="F15" s="159">
        <v>144301266.30000001</v>
      </c>
      <c r="G15" s="160">
        <v>8.2449711508356185E-2</v>
      </c>
      <c r="H15" s="4"/>
      <c r="I15" s="138"/>
      <c r="J15" s="4"/>
      <c r="K15" s="4"/>
      <c r="L15" s="4"/>
      <c r="M15" s="4"/>
      <c r="N15" s="4"/>
      <c r="O15" s="4"/>
    </row>
    <row r="16" spans="1:16" x14ac:dyDescent="0.3">
      <c r="A16" s="237" t="s">
        <v>182</v>
      </c>
      <c r="B16" s="159">
        <v>2650865</v>
      </c>
      <c r="C16" s="159">
        <v>272396</v>
      </c>
      <c r="D16" s="160">
        <v>0.10275740182921424</v>
      </c>
      <c r="E16" s="221">
        <v>1851045912</v>
      </c>
      <c r="F16" s="159">
        <v>153251887.43000001</v>
      </c>
      <c r="G16" s="160">
        <v>8.2792050935363293E-2</v>
      </c>
      <c r="H16" s="4"/>
      <c r="I16" s="138"/>
      <c r="J16" s="4"/>
      <c r="K16" s="4"/>
      <c r="L16" s="4"/>
      <c r="M16" s="4"/>
      <c r="N16" s="4"/>
      <c r="O16" s="4"/>
    </row>
    <row r="17" spans="1:15" x14ac:dyDescent="0.3">
      <c r="A17" s="237" t="s">
        <v>183</v>
      </c>
      <c r="B17" s="159">
        <v>1940581</v>
      </c>
      <c r="C17" s="159">
        <v>242891</v>
      </c>
      <c r="D17" s="160">
        <v>0.12516406169080291</v>
      </c>
      <c r="E17" s="221">
        <v>1132197051.8399999</v>
      </c>
      <c r="F17" s="159">
        <v>116804706.90000001</v>
      </c>
      <c r="G17" s="160">
        <v>0.10316641145653384</v>
      </c>
      <c r="H17" s="4"/>
      <c r="I17" s="138"/>
      <c r="J17" s="4"/>
      <c r="K17" s="4"/>
      <c r="L17" s="4"/>
      <c r="M17" s="4"/>
      <c r="N17" s="4"/>
      <c r="O17" s="4"/>
    </row>
    <row r="18" spans="1:15" x14ac:dyDescent="0.3">
      <c r="A18" s="237" t="s">
        <v>184</v>
      </c>
      <c r="B18" s="159">
        <v>1117292</v>
      </c>
      <c r="C18" s="159">
        <v>234525</v>
      </c>
      <c r="D18" s="160">
        <v>0.20990484134854631</v>
      </c>
      <c r="E18" s="221">
        <v>612960403.44000006</v>
      </c>
      <c r="F18" s="159">
        <v>113872369.36</v>
      </c>
      <c r="G18" s="160">
        <v>0.18577442967104554</v>
      </c>
      <c r="H18" s="161"/>
      <c r="I18" s="138"/>
      <c r="J18" s="161"/>
      <c r="K18" s="161"/>
      <c r="L18" s="161"/>
      <c r="M18" s="161"/>
      <c r="N18" s="4"/>
      <c r="O18" s="4"/>
    </row>
    <row r="19" spans="1:15" x14ac:dyDescent="0.3">
      <c r="A19" s="237" t="s">
        <v>185</v>
      </c>
      <c r="B19" s="159">
        <v>499867</v>
      </c>
      <c r="C19" s="159">
        <v>174814</v>
      </c>
      <c r="D19" s="160">
        <v>0.34972102579286091</v>
      </c>
      <c r="E19" s="221">
        <v>249777476.72</v>
      </c>
      <c r="F19" s="159">
        <v>66711049.669999897</v>
      </c>
      <c r="G19" s="160">
        <v>0.26708192646522261</v>
      </c>
      <c r="H19" s="161"/>
      <c r="I19" s="138"/>
      <c r="J19" s="161"/>
      <c r="K19" s="161"/>
      <c r="L19" s="161"/>
      <c r="M19" s="161"/>
      <c r="N19" s="4"/>
      <c r="O19" s="4"/>
    </row>
    <row r="20" spans="1:15" x14ac:dyDescent="0.3">
      <c r="A20" s="237" t="s">
        <v>186</v>
      </c>
      <c r="B20" s="159">
        <v>398767</v>
      </c>
      <c r="C20" s="159">
        <v>139494</v>
      </c>
      <c r="D20" s="160">
        <v>0.34981329949569551</v>
      </c>
      <c r="E20" s="221">
        <v>190951849.94999999</v>
      </c>
      <c r="F20" s="159">
        <v>47598518.189999998</v>
      </c>
      <c r="G20" s="160">
        <v>0.2492697410497122</v>
      </c>
      <c r="H20" s="161"/>
      <c r="I20" s="138"/>
      <c r="J20" s="161"/>
      <c r="K20" s="161"/>
      <c r="L20" s="161"/>
      <c r="M20" s="161"/>
      <c r="N20" s="4"/>
      <c r="O20" s="4"/>
    </row>
    <row r="21" spans="1:15" x14ac:dyDescent="0.3">
      <c r="A21" s="237" t="s">
        <v>187</v>
      </c>
      <c r="B21" s="159">
        <v>443904</v>
      </c>
      <c r="C21" s="159">
        <v>214790</v>
      </c>
      <c r="D21" s="160">
        <v>0.48386588091118798</v>
      </c>
      <c r="E21" s="221">
        <v>215890850.47999999</v>
      </c>
      <c r="F21" s="159">
        <v>87529947.939999804</v>
      </c>
      <c r="G21" s="160">
        <v>0.40543611619200381</v>
      </c>
      <c r="H21" s="161"/>
      <c r="I21" s="138"/>
      <c r="J21" s="161"/>
      <c r="K21" s="161"/>
      <c r="L21" s="161"/>
      <c r="M21" s="161"/>
      <c r="N21" s="4"/>
      <c r="O21" s="4"/>
    </row>
    <row r="22" spans="1:15" x14ac:dyDescent="0.3">
      <c r="A22" s="237" t="s">
        <v>188</v>
      </c>
      <c r="B22" s="159">
        <v>336360</v>
      </c>
      <c r="C22" s="159">
        <v>214710</v>
      </c>
      <c r="D22" s="160">
        <v>0.63833392793435606</v>
      </c>
      <c r="E22" s="221">
        <v>150836361.27000001</v>
      </c>
      <c r="F22" s="159">
        <v>84560789.140000001</v>
      </c>
      <c r="G22" s="160">
        <v>0.56061276225455048</v>
      </c>
      <c r="H22" s="161"/>
      <c r="I22" s="138"/>
      <c r="J22" s="161"/>
      <c r="K22" s="161"/>
      <c r="L22" s="161"/>
      <c r="M22" s="161"/>
      <c r="N22" s="4"/>
      <c r="O22" s="4"/>
    </row>
    <row r="23" spans="1:15" x14ac:dyDescent="0.3">
      <c r="A23" s="237" t="s">
        <v>189</v>
      </c>
      <c r="B23" s="159">
        <v>316548</v>
      </c>
      <c r="C23" s="159">
        <v>196603</v>
      </c>
      <c r="D23" s="160">
        <v>0.62108432212492259</v>
      </c>
      <c r="E23" s="221">
        <v>119165870.40000001</v>
      </c>
      <c r="F23" s="159">
        <v>65770486.289999999</v>
      </c>
      <c r="G23" s="160">
        <v>0.55192385260335408</v>
      </c>
      <c r="H23" s="161"/>
      <c r="I23" s="138"/>
      <c r="J23" s="161"/>
      <c r="K23" s="161"/>
      <c r="L23" s="161"/>
      <c r="M23" s="161"/>
      <c r="N23" s="4"/>
      <c r="O23" s="4"/>
    </row>
    <row r="24" spans="1:15" x14ac:dyDescent="0.3">
      <c r="A24" s="237" t="s">
        <v>190</v>
      </c>
      <c r="B24" s="159">
        <v>343826</v>
      </c>
      <c r="C24" s="159">
        <v>198994</v>
      </c>
      <c r="D24" s="160">
        <v>0.57876367697614495</v>
      </c>
      <c r="E24" s="221">
        <v>140064363.06</v>
      </c>
      <c r="F24" s="159">
        <v>71007920.489999905</v>
      </c>
      <c r="G24" s="160">
        <v>0.50696636131192008</v>
      </c>
      <c r="H24" s="161"/>
      <c r="I24" s="138"/>
      <c r="J24" s="161"/>
      <c r="K24" s="161"/>
      <c r="L24" s="161"/>
      <c r="M24" s="161"/>
      <c r="N24" s="4"/>
      <c r="O24" s="4"/>
    </row>
    <row r="25" spans="1:15" x14ac:dyDescent="0.3">
      <c r="A25" s="237" t="s">
        <v>191</v>
      </c>
      <c r="B25" s="159">
        <v>363549</v>
      </c>
      <c r="C25" s="159">
        <v>180700</v>
      </c>
      <c r="D25" s="160">
        <v>0.49704441492068469</v>
      </c>
      <c r="E25" s="221">
        <v>157457736.34999999</v>
      </c>
      <c r="F25" s="159">
        <v>65254882.460000098</v>
      </c>
      <c r="G25" s="160">
        <v>0.41442792188343369</v>
      </c>
      <c r="H25" s="161"/>
      <c r="I25" s="138"/>
      <c r="J25" s="161"/>
      <c r="K25" s="161"/>
      <c r="L25" s="161"/>
      <c r="M25" s="161"/>
      <c r="N25" s="4"/>
      <c r="O25" s="4"/>
    </row>
    <row r="26" spans="1:15" x14ac:dyDescent="0.3">
      <c r="A26" s="237" t="s">
        <v>192</v>
      </c>
      <c r="B26" s="159">
        <v>311895</v>
      </c>
      <c r="C26" s="159">
        <v>171011</v>
      </c>
      <c r="D26" s="160">
        <v>0.54829670241587714</v>
      </c>
      <c r="E26" s="221">
        <v>129508849.08</v>
      </c>
      <c r="F26" s="159">
        <v>59737740.82</v>
      </c>
      <c r="G26" s="160">
        <v>0.46126377652463657</v>
      </c>
      <c r="H26" s="161"/>
      <c r="I26" s="138"/>
      <c r="J26" s="161"/>
      <c r="K26" s="161"/>
      <c r="L26" s="161"/>
      <c r="M26" s="161"/>
      <c r="N26" s="4"/>
      <c r="O26" s="4"/>
    </row>
    <row r="27" spans="1:15" x14ac:dyDescent="0.3">
      <c r="A27" s="237" t="s">
        <v>193</v>
      </c>
      <c r="B27" s="159">
        <v>231076</v>
      </c>
      <c r="C27" s="159">
        <v>148427</v>
      </c>
      <c r="D27" s="160">
        <v>0.6423297962575083</v>
      </c>
      <c r="E27" s="221">
        <v>97183171.269999996</v>
      </c>
      <c r="F27" s="159">
        <v>52098203.539999999</v>
      </c>
      <c r="G27" s="160">
        <v>0.53608256305258561</v>
      </c>
      <c r="H27" s="161"/>
      <c r="I27" s="138"/>
      <c r="J27" s="161"/>
      <c r="K27" s="161"/>
      <c r="L27" s="161"/>
      <c r="M27" s="161"/>
      <c r="N27" s="4"/>
      <c r="O27" s="4"/>
    </row>
    <row r="28" spans="1:15" x14ac:dyDescent="0.3">
      <c r="A28" s="237" t="s">
        <v>194</v>
      </c>
      <c r="B28" s="159">
        <v>144931</v>
      </c>
      <c r="C28" s="159">
        <v>118313</v>
      </c>
      <c r="D28" s="160">
        <v>0.81634018946947173</v>
      </c>
      <c r="E28" s="221">
        <v>49827500.2700001</v>
      </c>
      <c r="F28" s="159">
        <v>37938175.630000003</v>
      </c>
      <c r="G28" s="160">
        <v>0.7613903050408819</v>
      </c>
      <c r="H28" s="161"/>
      <c r="I28" s="4"/>
      <c r="J28" s="161"/>
      <c r="K28" s="161"/>
      <c r="L28" s="161"/>
      <c r="M28" s="161"/>
      <c r="N28" s="4"/>
      <c r="O28" s="4"/>
    </row>
    <row r="29" spans="1:15" x14ac:dyDescent="0.3">
      <c r="A29" s="237" t="s">
        <v>195</v>
      </c>
      <c r="B29" s="159">
        <v>108037</v>
      </c>
      <c r="C29" s="159">
        <v>88877</v>
      </c>
      <c r="D29" s="160">
        <v>0.82265335024112107</v>
      </c>
      <c r="E29" s="221">
        <v>37020383.18</v>
      </c>
      <c r="F29" s="159">
        <v>27449116.620000001</v>
      </c>
      <c r="G29" s="160">
        <v>0.74145954909589351</v>
      </c>
      <c r="H29" s="161"/>
      <c r="I29" s="4"/>
      <c r="J29" s="161"/>
      <c r="K29" s="161"/>
      <c r="L29" s="161"/>
      <c r="M29" s="161"/>
      <c r="N29" s="4"/>
      <c r="O29" s="4"/>
    </row>
    <row r="30" spans="1:15" x14ac:dyDescent="0.3">
      <c r="A30" s="237" t="s">
        <v>196</v>
      </c>
      <c r="B30" s="159">
        <v>90440</v>
      </c>
      <c r="C30" s="159">
        <v>72424</v>
      </c>
      <c r="D30" s="160">
        <v>0.80079610791685096</v>
      </c>
      <c r="E30" s="221">
        <v>35882454.859999999</v>
      </c>
      <c r="F30" s="159">
        <v>25940651.289999999</v>
      </c>
      <c r="G30" s="160">
        <v>0.72293413009814345</v>
      </c>
      <c r="H30" s="161"/>
      <c r="I30" s="4"/>
      <c r="J30" s="161"/>
      <c r="K30" s="161"/>
      <c r="L30" s="161"/>
      <c r="M30" s="161"/>
      <c r="N30" s="4"/>
      <c r="O30" s="4"/>
    </row>
    <row r="31" spans="1:15" x14ac:dyDescent="0.3">
      <c r="A31" s="162" t="s">
        <v>197</v>
      </c>
      <c r="B31" s="163">
        <v>51546</v>
      </c>
      <c r="C31" s="163">
        <v>39575</v>
      </c>
      <c r="D31" s="164">
        <v>0.76776083498234582</v>
      </c>
      <c r="E31" s="136">
        <v>16832429.93</v>
      </c>
      <c r="F31" s="163">
        <v>10610652.609999999</v>
      </c>
      <c r="G31" s="164">
        <v>0.63036962899152849</v>
      </c>
      <c r="H31" s="161"/>
      <c r="I31" s="4"/>
      <c r="J31" s="161"/>
      <c r="K31" s="161"/>
      <c r="L31" s="161"/>
      <c r="M31" s="161"/>
      <c r="N31" s="4"/>
      <c r="O31" s="4"/>
    </row>
    <row r="32" spans="1:15" ht="15.6" x14ac:dyDescent="0.3">
      <c r="A32" s="134" t="s">
        <v>153</v>
      </c>
      <c r="B32" s="396" t="s">
        <v>271</v>
      </c>
      <c r="C32" s="396"/>
      <c r="D32" s="396"/>
      <c r="E32" s="396"/>
      <c r="F32" s="396"/>
      <c r="G32" s="396"/>
      <c r="H32" s="396"/>
      <c r="I32" s="396"/>
      <c r="J32" s="396"/>
      <c r="K32" s="396"/>
      <c r="L32" s="396"/>
      <c r="M32" s="396"/>
      <c r="N32" s="396"/>
      <c r="O32" s="396"/>
    </row>
    <row r="33" spans="1:15" ht="15.6" x14ac:dyDescent="0.3">
      <c r="A33" s="134" t="s">
        <v>125</v>
      </c>
      <c r="B33" s="396" t="s">
        <v>272</v>
      </c>
      <c r="C33" s="396"/>
      <c r="D33" s="396"/>
      <c r="E33" s="396"/>
      <c r="F33" s="396"/>
      <c r="G33" s="396"/>
      <c r="H33" s="396"/>
      <c r="I33" s="396"/>
      <c r="J33" s="396"/>
      <c r="K33" s="396"/>
      <c r="L33" s="396"/>
      <c r="M33" s="396"/>
      <c r="N33" s="396"/>
      <c r="O33" s="396"/>
    </row>
  </sheetData>
  <mergeCells count="5">
    <mergeCell ref="B33:O33"/>
    <mergeCell ref="B2:O2"/>
    <mergeCell ref="B3:P3"/>
    <mergeCell ref="B4:M4"/>
    <mergeCell ref="B32:O3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FCDA-7726-4856-A2D6-E7AA50BCE1BD}">
  <dimension ref="A1:P29"/>
  <sheetViews>
    <sheetView workbookViewId="0"/>
  </sheetViews>
  <sheetFormatPr baseColWidth="10" defaultRowHeight="14.4" x14ac:dyDescent="0.3"/>
  <cols>
    <col min="2" max="2" width="14.6640625" customWidth="1"/>
  </cols>
  <sheetData>
    <row r="1" spans="1:16" ht="16.2" x14ac:dyDescent="0.3">
      <c r="A1" s="5" t="s">
        <v>7</v>
      </c>
      <c r="B1" s="6" t="s">
        <v>275</v>
      </c>
      <c r="C1" s="4"/>
      <c r="D1" s="4"/>
      <c r="E1" s="4"/>
      <c r="F1" s="4"/>
      <c r="G1" s="4"/>
      <c r="H1" s="4"/>
      <c r="I1" s="4"/>
      <c r="J1" s="4"/>
      <c r="K1" s="4"/>
      <c r="L1" s="4"/>
      <c r="M1" s="4"/>
      <c r="N1" s="4"/>
      <c r="O1" s="4"/>
      <c r="P1" s="4"/>
    </row>
    <row r="2" spans="1:16" ht="16.2" customHeight="1" x14ac:dyDescent="0.3">
      <c r="A2" s="5" t="s">
        <v>8</v>
      </c>
      <c r="B2" s="397" t="s">
        <v>292</v>
      </c>
      <c r="C2" s="397"/>
      <c r="D2" s="397"/>
      <c r="E2" s="397"/>
      <c r="F2" s="397"/>
      <c r="G2" s="397"/>
      <c r="H2" s="397"/>
      <c r="I2" s="397"/>
      <c r="J2" s="397"/>
      <c r="K2" s="397"/>
      <c r="L2" s="397"/>
      <c r="M2" s="397"/>
      <c r="N2" s="397"/>
      <c r="O2" s="397"/>
      <c r="P2" s="137"/>
    </row>
    <row r="3" spans="1:16" ht="16.2" x14ac:dyDescent="0.3">
      <c r="A3" s="5" t="s">
        <v>9</v>
      </c>
      <c r="B3" s="389" t="s">
        <v>293</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6" spans="1:16" x14ac:dyDescent="0.3">
      <c r="A6" s="139"/>
      <c r="B6" s="139"/>
      <c r="C6" s="407" t="s">
        <v>276</v>
      </c>
      <c r="D6" s="408"/>
      <c r="E6" s="409" t="s">
        <v>277</v>
      </c>
      <c r="F6" s="410"/>
      <c r="G6" s="165"/>
      <c r="H6" s="165"/>
      <c r="I6" s="139"/>
      <c r="J6" s="139"/>
      <c r="K6" s="139"/>
      <c r="L6" s="139"/>
      <c r="M6" s="139"/>
      <c r="N6" s="139"/>
      <c r="O6" s="4"/>
    </row>
    <row r="7" spans="1:16" x14ac:dyDescent="0.3">
      <c r="A7" s="404" t="s">
        <v>139</v>
      </c>
      <c r="B7" s="238" t="s">
        <v>141</v>
      </c>
      <c r="C7" s="239">
        <v>1424625</v>
      </c>
      <c r="D7" s="240">
        <v>0.5041328543341359</v>
      </c>
      <c r="E7" s="241">
        <v>14708900</v>
      </c>
      <c r="F7" s="240">
        <v>0.48878306843142405</v>
      </c>
      <c r="G7" s="166"/>
      <c r="H7" s="166"/>
      <c r="I7" s="4"/>
      <c r="J7" s="4"/>
      <c r="K7" s="4"/>
      <c r="L7" s="4"/>
      <c r="M7" s="4"/>
      <c r="N7" s="4"/>
      <c r="O7" s="4"/>
    </row>
    <row r="8" spans="1:16" x14ac:dyDescent="0.3">
      <c r="A8" s="405"/>
      <c r="B8" s="168" t="s">
        <v>140</v>
      </c>
      <c r="C8" s="242">
        <v>1401267</v>
      </c>
      <c r="D8" s="243">
        <v>0.4958671456658641</v>
      </c>
      <c r="E8" s="244">
        <v>15384000</v>
      </c>
      <c r="F8" s="243">
        <v>0.51121693156857595</v>
      </c>
      <c r="G8" s="166"/>
      <c r="H8" s="166"/>
      <c r="I8" s="4"/>
      <c r="J8" s="167"/>
      <c r="K8" s="168"/>
      <c r="L8" s="168"/>
      <c r="M8" s="168"/>
      <c r="N8" s="168"/>
      <c r="O8" s="4"/>
    </row>
    <row r="9" spans="1:16" x14ac:dyDescent="0.3">
      <c r="A9" s="406"/>
      <c r="B9" s="245" t="s">
        <v>91</v>
      </c>
      <c r="C9" s="246">
        <f>SUM(C7:C8)</f>
        <v>2825892</v>
      </c>
      <c r="D9" s="247">
        <f>SUM(D7:D8)</f>
        <v>1</v>
      </c>
      <c r="E9" s="248">
        <f>SUM(E7:E8)</f>
        <v>30092900</v>
      </c>
      <c r="F9" s="247">
        <f>SUM(F7:F8)</f>
        <v>1</v>
      </c>
      <c r="G9" s="169"/>
      <c r="H9" s="169"/>
      <c r="I9" s="4"/>
      <c r="J9" s="167"/>
      <c r="K9" s="169"/>
      <c r="L9" s="169"/>
      <c r="M9" s="169"/>
      <c r="N9" s="169"/>
      <c r="O9" s="4"/>
    </row>
    <row r="10" spans="1:16" x14ac:dyDescent="0.3">
      <c r="A10" s="404" t="s">
        <v>143</v>
      </c>
      <c r="B10" s="238" t="s">
        <v>278</v>
      </c>
      <c r="C10" s="239">
        <v>30525</v>
      </c>
      <c r="D10" s="249">
        <v>1.0801902833478007E-2</v>
      </c>
      <c r="E10" s="241">
        <v>678200</v>
      </c>
      <c r="F10" s="249">
        <v>2.2536877469436313E-2</v>
      </c>
      <c r="G10" s="169"/>
      <c r="H10" s="169"/>
      <c r="I10" s="4"/>
      <c r="J10" s="167"/>
      <c r="K10" s="4"/>
      <c r="L10" s="4"/>
      <c r="M10" s="4"/>
      <c r="N10" s="4"/>
      <c r="O10" s="4"/>
    </row>
    <row r="11" spans="1:16" x14ac:dyDescent="0.3">
      <c r="A11" s="405"/>
      <c r="B11" s="168" t="s">
        <v>279</v>
      </c>
      <c r="C11" s="242">
        <v>308533</v>
      </c>
      <c r="D11" s="250">
        <v>0.10918078581233318</v>
      </c>
      <c r="E11" s="244">
        <v>2360400</v>
      </c>
      <c r="F11" s="250">
        <v>7.8437106427097419E-2</v>
      </c>
      <c r="G11" s="169"/>
      <c r="H11" s="169"/>
      <c r="I11" s="4"/>
      <c r="J11" s="167"/>
      <c r="K11" s="4"/>
      <c r="L11" s="4"/>
      <c r="M11" s="4"/>
      <c r="N11" s="4"/>
      <c r="O11" s="4"/>
    </row>
    <row r="12" spans="1:16" x14ac:dyDescent="0.3">
      <c r="A12" s="405"/>
      <c r="B12" s="168" t="s">
        <v>280</v>
      </c>
      <c r="C12" s="242">
        <v>410233</v>
      </c>
      <c r="D12" s="250">
        <v>0.14516943505605842</v>
      </c>
      <c r="E12" s="244">
        <v>3087400</v>
      </c>
      <c r="F12" s="250">
        <v>0.10259562886926817</v>
      </c>
      <c r="G12" s="169"/>
      <c r="H12" s="169"/>
      <c r="I12" s="4"/>
      <c r="J12" s="167"/>
      <c r="K12" s="4"/>
      <c r="L12" s="4"/>
      <c r="M12" s="4"/>
      <c r="N12" s="4"/>
      <c r="O12" s="4"/>
    </row>
    <row r="13" spans="1:16" x14ac:dyDescent="0.3">
      <c r="A13" s="405"/>
      <c r="B13" s="168" t="s">
        <v>281</v>
      </c>
      <c r="C13" s="242">
        <v>410100</v>
      </c>
      <c r="D13" s="250">
        <v>0.14512237025419594</v>
      </c>
      <c r="E13" s="244">
        <v>3482700</v>
      </c>
      <c r="F13" s="250">
        <v>0.11573161775701245</v>
      </c>
      <c r="G13" s="169"/>
      <c r="H13" s="169"/>
      <c r="I13" s="4"/>
      <c r="J13" s="4"/>
      <c r="K13" s="4"/>
      <c r="L13" s="4"/>
      <c r="M13" s="4"/>
      <c r="N13" s="4"/>
      <c r="O13" s="4"/>
    </row>
    <row r="14" spans="1:16" x14ac:dyDescent="0.3">
      <c r="A14" s="405"/>
      <c r="B14" s="168" t="s">
        <v>282</v>
      </c>
      <c r="C14" s="242">
        <v>358992</v>
      </c>
      <c r="D14" s="250">
        <v>0.12703674699413389</v>
      </c>
      <c r="E14" s="244">
        <v>3628600</v>
      </c>
      <c r="F14" s="250">
        <v>0.12057993746033117</v>
      </c>
      <c r="G14" s="169"/>
      <c r="H14" s="169"/>
      <c r="I14" s="4"/>
      <c r="J14" s="4"/>
      <c r="K14" s="4"/>
      <c r="L14" s="4"/>
      <c r="M14" s="4"/>
      <c r="N14" s="4"/>
      <c r="O14" s="4"/>
    </row>
    <row r="15" spans="1:16" x14ac:dyDescent="0.3">
      <c r="A15" s="405"/>
      <c r="B15" s="168" t="s">
        <v>283</v>
      </c>
      <c r="C15" s="242">
        <v>303575</v>
      </c>
      <c r="D15" s="250">
        <v>0.10742629492786523</v>
      </c>
      <c r="E15" s="244">
        <v>3681000</v>
      </c>
      <c r="F15" s="250">
        <v>0.12232121198023455</v>
      </c>
      <c r="G15" s="169"/>
      <c r="H15" s="169"/>
      <c r="I15" s="4"/>
      <c r="J15" s="4"/>
      <c r="K15" s="4"/>
      <c r="L15" s="4"/>
      <c r="M15" s="4"/>
      <c r="N15" s="4"/>
      <c r="O15" s="4"/>
    </row>
    <row r="16" spans="1:16" x14ac:dyDescent="0.3">
      <c r="A16" s="405"/>
      <c r="B16" s="168" t="s">
        <v>284</v>
      </c>
      <c r="C16" s="242">
        <v>278033</v>
      </c>
      <c r="D16" s="250">
        <v>9.8387729746122546E-2</v>
      </c>
      <c r="E16" s="244">
        <v>3826400</v>
      </c>
      <c r="F16" s="250">
        <v>0.12715291646866869</v>
      </c>
      <c r="G16" s="169"/>
      <c r="H16" s="169"/>
      <c r="I16" s="4"/>
      <c r="J16" s="4"/>
      <c r="K16" s="4"/>
      <c r="L16" s="4"/>
      <c r="M16" s="4"/>
      <c r="N16" s="4"/>
      <c r="O16" s="4"/>
    </row>
    <row r="17" spans="1:15" x14ac:dyDescent="0.3">
      <c r="A17" s="405"/>
      <c r="B17" s="168" t="s">
        <v>285</v>
      </c>
      <c r="C17" s="242">
        <v>255883</v>
      </c>
      <c r="D17" s="250">
        <v>9.054949394721877E-2</v>
      </c>
      <c r="E17" s="244">
        <v>3836600</v>
      </c>
      <c r="F17" s="250">
        <v>0.12749186685231401</v>
      </c>
      <c r="G17" s="169"/>
      <c r="H17" s="169"/>
      <c r="I17" s="4"/>
      <c r="J17" s="4"/>
      <c r="K17" s="4"/>
      <c r="L17" s="4"/>
      <c r="M17" s="4"/>
      <c r="N17" s="4"/>
      <c r="O17" s="4"/>
    </row>
    <row r="18" spans="1:15" x14ac:dyDescent="0.3">
      <c r="A18" s="405"/>
      <c r="B18" s="168" t="s">
        <v>286</v>
      </c>
      <c r="C18" s="242">
        <v>281000</v>
      </c>
      <c r="D18" s="250">
        <v>9.9437664085415892E-2</v>
      </c>
      <c r="E18" s="244">
        <v>3478400</v>
      </c>
      <c r="F18" s="250">
        <v>0.11558872690900511</v>
      </c>
      <c r="G18" s="169"/>
      <c r="H18" s="169"/>
      <c r="I18" s="4"/>
      <c r="J18" s="4"/>
      <c r="K18" s="4"/>
      <c r="L18" s="4"/>
      <c r="M18" s="4"/>
      <c r="N18" s="4"/>
      <c r="O18" s="4"/>
    </row>
    <row r="19" spans="1:15" x14ac:dyDescent="0.3">
      <c r="A19" s="405"/>
      <c r="B19" s="168" t="s">
        <v>287</v>
      </c>
      <c r="C19" s="242">
        <v>168400</v>
      </c>
      <c r="D19" s="250">
        <v>5.9591824313110449E-2</v>
      </c>
      <c r="E19" s="244">
        <v>1560600</v>
      </c>
      <c r="F19" s="250">
        <v>5.1859408697732687E-2</v>
      </c>
      <c r="G19" s="169"/>
      <c r="H19" s="169"/>
      <c r="I19" s="4"/>
      <c r="J19" s="4"/>
      <c r="K19" s="4"/>
      <c r="L19" s="4"/>
      <c r="M19" s="4"/>
      <c r="N19" s="4"/>
      <c r="O19" s="4"/>
    </row>
    <row r="20" spans="1:15" x14ac:dyDescent="0.3">
      <c r="A20" s="405"/>
      <c r="B20" s="168" t="s">
        <v>288</v>
      </c>
      <c r="C20" s="242">
        <v>20617</v>
      </c>
      <c r="D20" s="250">
        <v>7.2957520300676844E-3</v>
      </c>
      <c r="E20" s="244">
        <v>472600</v>
      </c>
      <c r="F20" s="250">
        <v>1.5704701108899443E-2</v>
      </c>
      <c r="G20" s="169"/>
      <c r="H20" s="169"/>
      <c r="I20" s="4"/>
      <c r="J20" s="4"/>
      <c r="K20" s="4"/>
      <c r="L20" s="4"/>
      <c r="M20" s="4"/>
      <c r="N20" s="4"/>
      <c r="O20" s="4"/>
    </row>
    <row r="21" spans="1:15" x14ac:dyDescent="0.3">
      <c r="A21" s="406"/>
      <c r="B21" s="245" t="s">
        <v>91</v>
      </c>
      <c r="C21" s="246">
        <f>SUM(C10:C20)</f>
        <v>2825891</v>
      </c>
      <c r="D21" s="247">
        <f>SUM(D10:D20)</f>
        <v>1</v>
      </c>
      <c r="E21" s="248">
        <f>SUM(E10:E20)</f>
        <v>30092900</v>
      </c>
      <c r="F21" s="247">
        <f>SUM(F10:F20)</f>
        <v>1</v>
      </c>
      <c r="G21" s="169"/>
      <c r="H21" s="169"/>
      <c r="I21" s="4"/>
      <c r="J21" s="4"/>
      <c r="K21" s="4"/>
      <c r="L21" s="4"/>
      <c r="M21" s="4"/>
      <c r="N21" s="4"/>
      <c r="O21" s="4"/>
    </row>
    <row r="22" spans="1:15" x14ac:dyDescent="0.3">
      <c r="A22" s="404" t="s">
        <v>289</v>
      </c>
      <c r="B22" s="238" t="s">
        <v>290</v>
      </c>
      <c r="C22" s="239">
        <v>1394792</v>
      </c>
      <c r="D22" s="249">
        <v>0.49388010768546015</v>
      </c>
      <c r="E22" s="241">
        <v>10192000</v>
      </c>
      <c r="F22" s="249">
        <v>0.34556180918152846</v>
      </c>
      <c r="G22" s="138"/>
      <c r="H22" s="169"/>
      <c r="I22" s="169"/>
      <c r="J22" s="4"/>
      <c r="K22" s="4"/>
      <c r="L22" s="4"/>
      <c r="M22" s="4"/>
      <c r="N22" s="4"/>
      <c r="O22" s="4"/>
    </row>
    <row r="23" spans="1:15" ht="28.8" x14ac:dyDescent="0.3">
      <c r="A23" s="405"/>
      <c r="B23" s="168" t="s">
        <v>291</v>
      </c>
      <c r="C23" s="242">
        <v>1429359</v>
      </c>
      <c r="D23" s="250">
        <v>0.5061198923145398</v>
      </c>
      <c r="E23" s="244">
        <v>19302000</v>
      </c>
      <c r="F23" s="250">
        <v>0.65443819081847154</v>
      </c>
      <c r="G23" s="121"/>
      <c r="H23" s="121"/>
      <c r="I23" s="121"/>
      <c r="J23" s="121"/>
      <c r="K23" s="121"/>
      <c r="L23" s="121"/>
      <c r="M23" s="121"/>
      <c r="N23" s="121"/>
      <c r="O23" s="121"/>
    </row>
    <row r="24" spans="1:15" ht="15.6" x14ac:dyDescent="0.3">
      <c r="A24" s="406"/>
      <c r="B24" s="245" t="s">
        <v>91</v>
      </c>
      <c r="C24" s="246">
        <f>SUM(C22:C23)</f>
        <v>2824151</v>
      </c>
      <c r="D24" s="247">
        <f>SUM(D22:D23)</f>
        <v>1</v>
      </c>
      <c r="E24" s="246">
        <f>SUM(E22:E23)</f>
        <v>29494000</v>
      </c>
      <c r="F24" s="247">
        <f>SUM(F22:F23)</f>
        <v>1</v>
      </c>
      <c r="G24" s="121"/>
      <c r="H24" s="121"/>
      <c r="I24" s="121"/>
      <c r="J24" s="121"/>
      <c r="K24" s="121"/>
      <c r="L24" s="121"/>
      <c r="M24" s="121"/>
      <c r="N24" s="121"/>
      <c r="O24" s="121"/>
    </row>
    <row r="25" spans="1:15" ht="15.6" x14ac:dyDescent="0.3">
      <c r="A25" s="134"/>
      <c r="B25" s="396"/>
      <c r="C25" s="396"/>
      <c r="D25" s="396"/>
      <c r="E25" s="396"/>
      <c r="F25" s="396"/>
      <c r="G25" s="396"/>
      <c r="H25" s="396"/>
      <c r="I25" s="396"/>
      <c r="J25" s="396"/>
      <c r="K25" s="396"/>
      <c r="L25" s="396"/>
      <c r="M25" s="396"/>
      <c r="N25" s="396"/>
      <c r="O25" s="396"/>
    </row>
    <row r="26" spans="1:15" ht="15.6" x14ac:dyDescent="0.3">
      <c r="A26" s="134"/>
      <c r="B26" s="396"/>
      <c r="C26" s="396"/>
      <c r="D26" s="396"/>
      <c r="E26" s="396"/>
      <c r="F26" s="396"/>
      <c r="G26" s="396"/>
      <c r="H26" s="396"/>
      <c r="I26" s="396"/>
      <c r="J26" s="396"/>
      <c r="K26" s="396"/>
      <c r="L26" s="396"/>
      <c r="M26" s="396"/>
      <c r="N26" s="396"/>
      <c r="O26" s="396"/>
    </row>
    <row r="27" spans="1:15" ht="15.6" x14ac:dyDescent="0.3">
      <c r="A27" s="169"/>
      <c r="B27" s="170"/>
      <c r="C27" s="170"/>
      <c r="D27" s="170"/>
      <c r="E27" s="170"/>
      <c r="F27" s="170"/>
      <c r="G27" s="121"/>
      <c r="H27" s="121"/>
      <c r="I27" s="121"/>
      <c r="J27" s="121"/>
      <c r="K27" s="121"/>
      <c r="L27" s="121"/>
      <c r="M27" s="121"/>
      <c r="N27" s="121"/>
      <c r="O27" s="121"/>
    </row>
    <row r="28" spans="1:15" ht="15.6" x14ac:dyDescent="0.3">
      <c r="A28" s="134"/>
      <c r="B28" s="396"/>
      <c r="C28" s="396"/>
      <c r="D28" s="396"/>
      <c r="E28" s="396"/>
      <c r="F28" s="396"/>
      <c r="G28" s="396"/>
      <c r="H28" s="396"/>
      <c r="I28" s="396"/>
      <c r="J28" s="396"/>
      <c r="K28" s="396"/>
      <c r="L28" s="396"/>
      <c r="M28" s="396"/>
      <c r="N28" s="396"/>
      <c r="O28" s="396"/>
    </row>
    <row r="29" spans="1:15" ht="15.6" x14ac:dyDescent="0.3">
      <c r="A29" s="134"/>
      <c r="B29" s="396"/>
      <c r="C29" s="396"/>
      <c r="D29" s="396"/>
      <c r="E29" s="396"/>
      <c r="F29" s="396"/>
      <c r="G29" s="396"/>
      <c r="H29" s="396"/>
      <c r="I29" s="396"/>
      <c r="J29" s="396"/>
      <c r="K29" s="396"/>
      <c r="L29" s="396"/>
      <c r="M29" s="396"/>
      <c r="N29" s="396"/>
      <c r="O29" s="396"/>
    </row>
  </sheetData>
  <mergeCells count="12">
    <mergeCell ref="A7:A9"/>
    <mergeCell ref="B29:O29"/>
    <mergeCell ref="B2:O2"/>
    <mergeCell ref="B3:P3"/>
    <mergeCell ref="B4:M4"/>
    <mergeCell ref="C6:D6"/>
    <mergeCell ref="E6:F6"/>
    <mergeCell ref="A10:A21"/>
    <mergeCell ref="A22:A24"/>
    <mergeCell ref="B25:O25"/>
    <mergeCell ref="B26:O26"/>
    <mergeCell ref="B28:O2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39E6-5832-4C45-9E30-D9A6A28EC562}">
  <dimension ref="A1:P37"/>
  <sheetViews>
    <sheetView workbookViewId="0"/>
  </sheetViews>
  <sheetFormatPr baseColWidth="10" defaultRowHeight="14.4" x14ac:dyDescent="0.3"/>
  <cols>
    <col min="2" max="2" width="14.88671875" customWidth="1"/>
    <col min="3" max="3" width="14.33203125" customWidth="1"/>
    <col min="6" max="6" width="15.44140625" customWidth="1"/>
  </cols>
  <sheetData>
    <row r="1" spans="1:16" ht="16.2" x14ac:dyDescent="0.3">
      <c r="A1" s="5" t="s">
        <v>7</v>
      </c>
      <c r="B1" s="6" t="s">
        <v>294</v>
      </c>
      <c r="C1" s="4"/>
      <c r="D1" s="4"/>
      <c r="E1" s="4"/>
      <c r="F1" s="4"/>
      <c r="G1" s="4"/>
      <c r="H1" s="4"/>
      <c r="I1" s="4"/>
      <c r="J1" s="4"/>
      <c r="K1" s="4"/>
      <c r="L1" s="4"/>
      <c r="M1" s="4"/>
      <c r="N1" s="4"/>
      <c r="O1" s="4"/>
      <c r="P1" s="4"/>
    </row>
    <row r="2" spans="1:16" ht="16.2" x14ac:dyDescent="0.3">
      <c r="A2" s="5" t="s">
        <v>8</v>
      </c>
      <c r="B2" s="397" t="s">
        <v>200</v>
      </c>
      <c r="C2" s="397"/>
      <c r="D2" s="397"/>
      <c r="E2" s="397"/>
      <c r="F2" s="397"/>
      <c r="G2" s="397"/>
      <c r="H2" s="397"/>
      <c r="I2" s="397"/>
      <c r="J2" s="397"/>
      <c r="K2" s="397"/>
      <c r="L2" s="397"/>
      <c r="M2" s="397"/>
      <c r="N2" s="397"/>
      <c r="O2" s="397"/>
      <c r="P2" s="137"/>
    </row>
    <row r="3" spans="1:16" ht="16.2" x14ac:dyDescent="0.3">
      <c r="A3" s="5" t="s">
        <v>9</v>
      </c>
      <c r="B3" s="389" t="s">
        <v>200</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6" spans="1:16" ht="48.6" customHeight="1" x14ac:dyDescent="0.4">
      <c r="A6" s="416" t="s">
        <v>299</v>
      </c>
      <c r="B6" s="416"/>
      <c r="C6" s="416"/>
      <c r="D6" s="416"/>
    </row>
    <row r="7" spans="1:16" x14ac:dyDescent="0.3">
      <c r="A7" s="251"/>
      <c r="B7" s="361" t="s">
        <v>276</v>
      </c>
      <c r="C7" s="411"/>
      <c r="D7" s="362"/>
    </row>
    <row r="8" spans="1:16" ht="16.2" customHeight="1" x14ac:dyDescent="0.3">
      <c r="A8" s="412" t="s">
        <v>295</v>
      </c>
      <c r="B8" s="370" t="s">
        <v>296</v>
      </c>
      <c r="C8" s="370" t="s">
        <v>297</v>
      </c>
      <c r="D8" s="412" t="s">
        <v>91</v>
      </c>
    </row>
    <row r="9" spans="1:16" ht="16.2" customHeight="1" x14ac:dyDescent="0.3">
      <c r="A9" s="413"/>
      <c r="B9" s="414"/>
      <c r="C9" s="414"/>
      <c r="D9" s="413"/>
    </row>
    <row r="10" spans="1:16" x14ac:dyDescent="0.3">
      <c r="A10" s="252">
        <v>2012</v>
      </c>
      <c r="B10" s="253">
        <v>0.26377560696763358</v>
      </c>
      <c r="C10" s="253">
        <v>0.73622439303236653</v>
      </c>
      <c r="D10" s="254">
        <v>1</v>
      </c>
    </row>
    <row r="11" spans="1:16" x14ac:dyDescent="0.3">
      <c r="A11" s="252">
        <v>2013</v>
      </c>
      <c r="B11" s="253">
        <v>0.26703177207539097</v>
      </c>
      <c r="C11" s="253">
        <v>0.73296822792460892</v>
      </c>
      <c r="D11" s="254">
        <v>0.99999999999999989</v>
      </c>
    </row>
    <row r="12" spans="1:16" x14ac:dyDescent="0.3">
      <c r="A12" s="252">
        <v>2014</v>
      </c>
      <c r="B12" s="253">
        <v>0.27876707174598958</v>
      </c>
      <c r="C12" s="253">
        <v>0.72123292825401053</v>
      </c>
      <c r="D12" s="254">
        <v>1</v>
      </c>
    </row>
    <row r="13" spans="1:16" x14ac:dyDescent="0.3">
      <c r="A13" s="252">
        <v>2015</v>
      </c>
      <c r="B13" s="253">
        <v>0.3047678145162212</v>
      </c>
      <c r="C13" s="253">
        <v>0.69523218548377885</v>
      </c>
      <c r="D13" s="254">
        <v>1</v>
      </c>
    </row>
    <row r="14" spans="1:16" x14ac:dyDescent="0.3">
      <c r="A14" s="252">
        <v>2016</v>
      </c>
      <c r="B14" s="253">
        <v>0.31762298170078401</v>
      </c>
      <c r="C14" s="253">
        <v>0.68237701829921615</v>
      </c>
      <c r="D14" s="254">
        <v>1.0000000000000002</v>
      </c>
    </row>
    <row r="15" spans="1:16" x14ac:dyDescent="0.3">
      <c r="A15" s="252">
        <v>2017</v>
      </c>
      <c r="B15" s="253">
        <v>0.32353081740068435</v>
      </c>
      <c r="C15" s="253">
        <v>0.67646918259931565</v>
      </c>
      <c r="D15" s="254">
        <v>1</v>
      </c>
    </row>
    <row r="16" spans="1:16" x14ac:dyDescent="0.3">
      <c r="A16" s="252">
        <v>2018</v>
      </c>
      <c r="B16" s="253">
        <v>0.32043603183725899</v>
      </c>
      <c r="C16" s="253">
        <v>0.67956396816274101</v>
      </c>
      <c r="D16" s="254">
        <v>1</v>
      </c>
    </row>
    <row r="17" spans="1:8" x14ac:dyDescent="0.3">
      <c r="A17" s="252">
        <v>2019</v>
      </c>
      <c r="B17" s="253">
        <v>0.32490251252085617</v>
      </c>
      <c r="C17" s="253">
        <v>0.67509748747914378</v>
      </c>
      <c r="D17" s="254">
        <v>1</v>
      </c>
    </row>
    <row r="18" spans="1:8" x14ac:dyDescent="0.3">
      <c r="A18" s="252">
        <v>2020</v>
      </c>
      <c r="B18" s="253">
        <v>0.29439882452883365</v>
      </c>
      <c r="C18" s="253">
        <v>0.7056011754711663</v>
      </c>
      <c r="D18" s="254">
        <v>1</v>
      </c>
    </row>
    <row r="19" spans="1:8" x14ac:dyDescent="0.3">
      <c r="A19" s="255">
        <v>2021</v>
      </c>
      <c r="B19" s="256">
        <v>0.31703468127713358</v>
      </c>
      <c r="C19" s="256">
        <v>0.68296531872286648</v>
      </c>
      <c r="D19" s="257">
        <v>1</v>
      </c>
    </row>
    <row r="20" spans="1:8" ht="16.2" x14ac:dyDescent="0.4">
      <c r="A20" s="171" t="s">
        <v>8</v>
      </c>
      <c r="B20" s="172" t="s">
        <v>306</v>
      </c>
      <c r="C20" s="158"/>
      <c r="D20" s="158"/>
    </row>
    <row r="21" spans="1:8" ht="16.2" x14ac:dyDescent="0.4">
      <c r="A21" s="171" t="s">
        <v>9</v>
      </c>
      <c r="B21" s="172" t="s">
        <v>298</v>
      </c>
      <c r="C21" s="158"/>
      <c r="D21" s="158"/>
    </row>
    <row r="23" spans="1:8" ht="16.2" x14ac:dyDescent="0.4">
      <c r="A23" s="415" t="s">
        <v>305</v>
      </c>
      <c r="B23" s="415"/>
      <c r="C23" s="415"/>
      <c r="D23" s="415"/>
      <c r="E23" s="415"/>
      <c r="F23" s="415"/>
      <c r="G23" s="415"/>
      <c r="H23" s="415"/>
    </row>
    <row r="24" spans="1:8" x14ac:dyDescent="0.3">
      <c r="A24" s="412" t="s">
        <v>295</v>
      </c>
      <c r="B24" s="412" t="s">
        <v>300</v>
      </c>
      <c r="C24" s="361" t="s">
        <v>301</v>
      </c>
      <c r="D24" s="411"/>
      <c r="E24" s="362"/>
      <c r="F24" s="361" t="s">
        <v>302</v>
      </c>
      <c r="G24" s="411"/>
      <c r="H24" s="362"/>
    </row>
    <row r="25" spans="1:8" x14ac:dyDescent="0.3">
      <c r="A25" s="413"/>
      <c r="B25" s="413"/>
      <c r="C25" s="258" t="s">
        <v>303</v>
      </c>
      <c r="D25" s="259" t="s">
        <v>304</v>
      </c>
      <c r="E25" s="260" t="s">
        <v>91</v>
      </c>
      <c r="F25" s="258" t="s">
        <v>303</v>
      </c>
      <c r="G25" s="259" t="s">
        <v>304</v>
      </c>
      <c r="H25" s="260" t="s">
        <v>91</v>
      </c>
    </row>
    <row r="26" spans="1:8" x14ac:dyDescent="0.3">
      <c r="A26" s="252">
        <v>2012</v>
      </c>
      <c r="B26" s="261">
        <v>930</v>
      </c>
      <c r="C26" s="262">
        <v>680</v>
      </c>
      <c r="D26" s="262"/>
      <c r="E26" s="262">
        <v>680</v>
      </c>
      <c r="F26" s="263">
        <v>1020</v>
      </c>
      <c r="G26" s="264" t="s">
        <v>307</v>
      </c>
      <c r="H26" s="265">
        <v>1020</v>
      </c>
    </row>
    <row r="27" spans="1:8" x14ac:dyDescent="0.3">
      <c r="A27" s="252">
        <v>2013</v>
      </c>
      <c r="B27" s="261">
        <v>950</v>
      </c>
      <c r="C27" s="262">
        <v>680</v>
      </c>
      <c r="D27" s="262"/>
      <c r="E27" s="262">
        <v>680</v>
      </c>
      <c r="F27" s="263">
        <v>1040</v>
      </c>
      <c r="G27" s="264" t="s">
        <v>307</v>
      </c>
      <c r="H27" s="265">
        <v>1040</v>
      </c>
    </row>
    <row r="28" spans="1:8" x14ac:dyDescent="0.3">
      <c r="A28" s="252">
        <v>2014</v>
      </c>
      <c r="B28" s="261">
        <v>940</v>
      </c>
      <c r="C28" s="262">
        <v>660</v>
      </c>
      <c r="D28" s="262"/>
      <c r="E28" s="262">
        <v>660</v>
      </c>
      <c r="F28" s="263">
        <v>1050</v>
      </c>
      <c r="G28" s="264" t="s">
        <v>307</v>
      </c>
      <c r="H28" s="265">
        <v>1050</v>
      </c>
    </row>
    <row r="29" spans="1:8" x14ac:dyDescent="0.3">
      <c r="A29" s="252">
        <v>2015</v>
      </c>
      <c r="B29" s="261">
        <v>900</v>
      </c>
      <c r="C29" s="262">
        <v>590</v>
      </c>
      <c r="D29" s="262"/>
      <c r="E29" s="262">
        <v>590</v>
      </c>
      <c r="F29" s="263">
        <v>1040</v>
      </c>
      <c r="G29" s="264" t="s">
        <v>307</v>
      </c>
      <c r="H29" s="265">
        <v>1040</v>
      </c>
    </row>
    <row r="30" spans="1:8" x14ac:dyDescent="0.3">
      <c r="A30" s="252">
        <v>2016</v>
      </c>
      <c r="B30" s="261">
        <v>900</v>
      </c>
      <c r="C30" s="262">
        <v>590</v>
      </c>
      <c r="D30" s="262"/>
      <c r="E30" s="262">
        <v>590</v>
      </c>
      <c r="F30" s="263">
        <v>1040</v>
      </c>
      <c r="G30" s="264" t="s">
        <v>307</v>
      </c>
      <c r="H30" s="265">
        <v>1040</v>
      </c>
    </row>
    <row r="31" spans="1:8" x14ac:dyDescent="0.3">
      <c r="A31" s="252">
        <v>2017</v>
      </c>
      <c r="B31" s="261">
        <v>900</v>
      </c>
      <c r="C31" s="262">
        <v>590</v>
      </c>
      <c r="D31" s="262"/>
      <c r="E31" s="262">
        <v>590</v>
      </c>
      <c r="F31" s="263">
        <v>1050</v>
      </c>
      <c r="G31" s="264" t="s">
        <v>307</v>
      </c>
      <c r="H31" s="265">
        <v>1050</v>
      </c>
    </row>
    <row r="32" spans="1:8" x14ac:dyDescent="0.3">
      <c r="A32" s="252">
        <v>2018</v>
      </c>
      <c r="B32" s="261">
        <v>910</v>
      </c>
      <c r="C32" s="262">
        <v>620</v>
      </c>
      <c r="D32" s="262"/>
      <c r="E32" s="262">
        <v>620</v>
      </c>
      <c r="F32" s="263">
        <v>1050</v>
      </c>
      <c r="G32" s="264" t="s">
        <v>307</v>
      </c>
      <c r="H32" s="265">
        <v>1050</v>
      </c>
    </row>
    <row r="33" spans="1:8" x14ac:dyDescent="0.3">
      <c r="A33" s="252">
        <v>2019</v>
      </c>
      <c r="B33" s="261">
        <v>930</v>
      </c>
      <c r="C33" s="262">
        <v>660</v>
      </c>
      <c r="D33" s="262">
        <v>770</v>
      </c>
      <c r="E33" s="262">
        <v>1430</v>
      </c>
      <c r="F33" s="263">
        <v>1070</v>
      </c>
      <c r="G33" s="264" t="s">
        <v>307</v>
      </c>
      <c r="H33" s="265">
        <v>1070</v>
      </c>
    </row>
    <row r="34" spans="1:8" x14ac:dyDescent="0.3">
      <c r="A34" s="252">
        <v>2020</v>
      </c>
      <c r="B34" s="261">
        <v>990</v>
      </c>
      <c r="C34" s="262">
        <v>720</v>
      </c>
      <c r="D34" s="262">
        <v>760</v>
      </c>
      <c r="E34" s="262">
        <v>1480</v>
      </c>
      <c r="F34" s="263">
        <v>1100</v>
      </c>
      <c r="G34" s="264" t="s">
        <v>307</v>
      </c>
      <c r="H34" s="265">
        <v>1100</v>
      </c>
    </row>
    <row r="35" spans="1:8" x14ac:dyDescent="0.3">
      <c r="A35" s="255">
        <v>2021</v>
      </c>
      <c r="B35" s="266">
        <v>990</v>
      </c>
      <c r="C35" s="267">
        <v>740</v>
      </c>
      <c r="D35" s="267">
        <v>800</v>
      </c>
      <c r="E35" s="267">
        <v>1540</v>
      </c>
      <c r="F35" s="268">
        <v>1110</v>
      </c>
      <c r="G35" s="269" t="s">
        <v>307</v>
      </c>
      <c r="H35" s="270">
        <v>1110</v>
      </c>
    </row>
    <row r="36" spans="1:8" ht="16.2" x14ac:dyDescent="0.4">
      <c r="A36" s="171" t="s">
        <v>8</v>
      </c>
      <c r="B36" s="172" t="s">
        <v>306</v>
      </c>
      <c r="C36" s="158"/>
      <c r="D36" s="158"/>
      <c r="E36" s="158"/>
      <c r="F36" s="158"/>
      <c r="G36" s="158"/>
      <c r="H36" s="158"/>
    </row>
    <row r="37" spans="1:8" ht="16.2" x14ac:dyDescent="0.4">
      <c r="A37" s="171" t="s">
        <v>9</v>
      </c>
      <c r="B37" s="172" t="s">
        <v>298</v>
      </c>
      <c r="C37" s="158"/>
      <c r="D37" s="158"/>
      <c r="E37" s="158"/>
      <c r="F37" s="158"/>
      <c r="G37" s="158"/>
      <c r="H37" s="158"/>
    </row>
  </sheetData>
  <mergeCells count="14">
    <mergeCell ref="A23:H23"/>
    <mergeCell ref="B24:B25"/>
    <mergeCell ref="A24:A25"/>
    <mergeCell ref="F24:H24"/>
    <mergeCell ref="A6:D6"/>
    <mergeCell ref="C24:E24"/>
    <mergeCell ref="B2:O2"/>
    <mergeCell ref="B3:P3"/>
    <mergeCell ref="B4:M4"/>
    <mergeCell ref="B7:D7"/>
    <mergeCell ref="A8:A9"/>
    <mergeCell ref="B8:B9"/>
    <mergeCell ref="C8:C9"/>
    <mergeCell ref="D8:D9"/>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434F6-D461-4044-8421-2928D20B8166}">
  <dimension ref="A1:P28"/>
  <sheetViews>
    <sheetView workbookViewId="0"/>
  </sheetViews>
  <sheetFormatPr baseColWidth="10" defaultRowHeight="14.4" x14ac:dyDescent="0.3"/>
  <cols>
    <col min="2" max="2" width="16.77734375" customWidth="1"/>
    <col min="3" max="3" width="14.21875" customWidth="1"/>
    <col min="5" max="5" width="24.88671875" customWidth="1"/>
    <col min="6" max="6" width="13.44140625" bestFit="1" customWidth="1"/>
  </cols>
  <sheetData>
    <row r="1" spans="1:16" ht="16.2" x14ac:dyDescent="0.3">
      <c r="A1" s="5" t="s">
        <v>7</v>
      </c>
      <c r="B1" s="6" t="s">
        <v>308</v>
      </c>
      <c r="C1" s="4"/>
      <c r="D1" s="4"/>
      <c r="E1" s="4"/>
      <c r="F1" s="4"/>
      <c r="G1" s="4"/>
      <c r="H1" s="4"/>
      <c r="I1" s="4"/>
      <c r="J1" s="4"/>
      <c r="K1" s="4"/>
      <c r="L1" s="4"/>
      <c r="M1" s="4"/>
      <c r="N1" s="4"/>
      <c r="O1" s="4"/>
      <c r="P1" s="4"/>
    </row>
    <row r="2" spans="1:16" ht="16.2" x14ac:dyDescent="0.3">
      <c r="A2" s="5" t="s">
        <v>8</v>
      </c>
      <c r="B2" s="397" t="s">
        <v>200</v>
      </c>
      <c r="C2" s="397"/>
      <c r="D2" s="397"/>
      <c r="E2" s="397"/>
      <c r="F2" s="397"/>
      <c r="G2" s="397"/>
      <c r="H2" s="397"/>
      <c r="I2" s="397"/>
      <c r="J2" s="397"/>
      <c r="K2" s="397"/>
      <c r="L2" s="397"/>
      <c r="M2" s="397"/>
      <c r="N2" s="397"/>
      <c r="O2" s="397"/>
      <c r="P2" s="137"/>
    </row>
    <row r="3" spans="1:16" ht="16.2" x14ac:dyDescent="0.3">
      <c r="A3" s="5" t="s">
        <v>9</v>
      </c>
      <c r="B3" s="389" t="s">
        <v>200</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6" spans="1:16" ht="43.2" x14ac:dyDescent="0.3">
      <c r="A6" s="271"/>
      <c r="B6" s="272" t="s">
        <v>309</v>
      </c>
      <c r="C6" s="273" t="s">
        <v>310</v>
      </c>
      <c r="E6" s="9" t="s">
        <v>331</v>
      </c>
      <c r="F6" s="283"/>
    </row>
    <row r="7" spans="1:16" x14ac:dyDescent="0.3">
      <c r="A7" s="274" t="s">
        <v>311</v>
      </c>
      <c r="B7" s="275">
        <v>260</v>
      </c>
      <c r="C7" s="276">
        <v>0.91842270000000004</v>
      </c>
      <c r="E7" s="284" t="s">
        <v>334</v>
      </c>
      <c r="F7" s="285">
        <v>1132</v>
      </c>
    </row>
    <row r="8" spans="1:16" x14ac:dyDescent="0.3">
      <c r="A8" s="277" t="s">
        <v>312</v>
      </c>
      <c r="B8" s="278">
        <v>500</v>
      </c>
      <c r="C8" s="279">
        <v>0.80792390000000003</v>
      </c>
      <c r="E8" s="284" t="s">
        <v>335</v>
      </c>
      <c r="F8" s="285">
        <v>913</v>
      </c>
    </row>
    <row r="9" spans="1:16" x14ac:dyDescent="0.3">
      <c r="A9" s="277" t="s">
        <v>313</v>
      </c>
      <c r="B9" s="278">
        <v>700</v>
      </c>
      <c r="C9" s="279">
        <v>0.77825619999999995</v>
      </c>
    </row>
    <row r="10" spans="1:16" x14ac:dyDescent="0.3">
      <c r="A10" s="277" t="s">
        <v>314</v>
      </c>
      <c r="B10" s="278">
        <v>860</v>
      </c>
      <c r="C10" s="279">
        <v>0.75514329999999996</v>
      </c>
    </row>
    <row r="11" spans="1:16" x14ac:dyDescent="0.3">
      <c r="A11" s="277" t="s">
        <v>315</v>
      </c>
      <c r="B11" s="278">
        <v>940</v>
      </c>
      <c r="C11" s="279">
        <v>0.73373940000000004</v>
      </c>
    </row>
    <row r="12" spans="1:16" x14ac:dyDescent="0.3">
      <c r="A12" s="277" t="s">
        <v>316</v>
      </c>
      <c r="B12" s="278">
        <v>1020</v>
      </c>
      <c r="C12" s="279">
        <v>0.71257300000000001</v>
      </c>
    </row>
    <row r="13" spans="1:16" x14ac:dyDescent="0.3">
      <c r="A13" s="277" t="s">
        <v>317</v>
      </c>
      <c r="B13" s="278">
        <v>1110</v>
      </c>
      <c r="C13" s="279">
        <v>0.69237709999999997</v>
      </c>
    </row>
    <row r="14" spans="1:16" x14ac:dyDescent="0.3">
      <c r="A14" s="277" t="s">
        <v>318</v>
      </c>
      <c r="B14" s="278">
        <v>1270</v>
      </c>
      <c r="C14" s="279">
        <v>0.69223990000000002</v>
      </c>
    </row>
    <row r="15" spans="1:16" x14ac:dyDescent="0.3">
      <c r="A15" s="280" t="s">
        <v>319</v>
      </c>
      <c r="B15" s="281">
        <v>1600</v>
      </c>
      <c r="C15" s="282">
        <v>0.64673539999999996</v>
      </c>
    </row>
    <row r="16" spans="1:16" ht="62.4" x14ac:dyDescent="0.3">
      <c r="A16" s="174" t="s">
        <v>329</v>
      </c>
    </row>
    <row r="17" spans="1:11" ht="15.6" x14ac:dyDescent="0.3">
      <c r="A17" s="134" t="s">
        <v>3</v>
      </c>
      <c r="B17" s="396" t="s">
        <v>322</v>
      </c>
      <c r="C17" s="396"/>
      <c r="D17" s="396"/>
      <c r="E17" s="396"/>
      <c r="F17" s="396"/>
      <c r="G17" s="396"/>
      <c r="H17" s="396"/>
      <c r="I17" s="396"/>
      <c r="J17" s="396"/>
      <c r="K17" s="396"/>
    </row>
    <row r="18" spans="1:11" ht="15.6" x14ac:dyDescent="0.3">
      <c r="A18" s="134" t="s">
        <v>9</v>
      </c>
      <c r="B18" s="396" t="s">
        <v>321</v>
      </c>
      <c r="C18" s="396"/>
      <c r="D18" s="396"/>
      <c r="E18" s="396"/>
      <c r="F18" s="396"/>
      <c r="G18" s="396"/>
      <c r="H18" s="396"/>
      <c r="I18" s="396"/>
      <c r="J18" s="396"/>
      <c r="K18" s="396"/>
    </row>
    <row r="19" spans="1:11" ht="15.6" x14ac:dyDescent="0.3">
      <c r="A19" s="134" t="s">
        <v>125</v>
      </c>
      <c r="B19" s="396" t="s">
        <v>320</v>
      </c>
      <c r="C19" s="396"/>
      <c r="D19" s="396"/>
      <c r="E19" s="396"/>
      <c r="F19" s="396"/>
      <c r="G19" s="396"/>
      <c r="H19" s="396"/>
      <c r="I19" s="396"/>
      <c r="J19" s="396"/>
      <c r="K19" s="396"/>
    </row>
    <row r="20" spans="1:11" ht="15.6" x14ac:dyDescent="0.3">
      <c r="A20" s="173" t="s">
        <v>330</v>
      </c>
    </row>
    <row r="21" spans="1:11" ht="15.6" x14ac:dyDescent="0.3">
      <c r="A21" s="134" t="s">
        <v>3</v>
      </c>
      <c r="B21" s="396" t="s">
        <v>322</v>
      </c>
      <c r="C21" s="396"/>
      <c r="D21" s="396"/>
      <c r="E21" s="396"/>
      <c r="F21" s="396"/>
      <c r="G21" s="396"/>
      <c r="H21" s="396"/>
      <c r="I21" s="396"/>
      <c r="J21" s="396"/>
      <c r="K21" s="396"/>
    </row>
    <row r="22" spans="1:11" ht="15.6" x14ac:dyDescent="0.3">
      <c r="A22" s="134" t="s">
        <v>9</v>
      </c>
      <c r="B22" s="396" t="s">
        <v>323</v>
      </c>
      <c r="C22" s="396"/>
      <c r="D22" s="396"/>
      <c r="E22" s="396"/>
      <c r="F22" s="396"/>
      <c r="G22" s="396"/>
      <c r="H22" s="396"/>
      <c r="I22" s="396"/>
      <c r="J22" s="396"/>
      <c r="K22" s="396"/>
    </row>
    <row r="23" spans="1:11" ht="15.6" x14ac:dyDescent="0.3">
      <c r="A23" s="134" t="s">
        <v>125</v>
      </c>
      <c r="B23" s="396" t="s">
        <v>324</v>
      </c>
      <c r="C23" s="396"/>
      <c r="D23" s="396"/>
      <c r="E23" s="396"/>
      <c r="F23" s="396"/>
      <c r="G23" s="396"/>
      <c r="H23" s="396"/>
      <c r="I23" s="396"/>
      <c r="J23" s="396"/>
      <c r="K23" s="396"/>
    </row>
    <row r="24" spans="1:11" ht="15.6" x14ac:dyDescent="0.3">
      <c r="A24" s="134" t="s">
        <v>325</v>
      </c>
      <c r="B24" s="396" t="s">
        <v>326</v>
      </c>
      <c r="C24" s="396"/>
      <c r="D24" s="396"/>
      <c r="E24" s="396"/>
      <c r="F24" s="396"/>
      <c r="G24" s="396"/>
      <c r="H24" s="396"/>
      <c r="I24" s="396"/>
      <c r="J24" s="396"/>
      <c r="K24" s="396"/>
    </row>
    <row r="25" spans="1:11" ht="15.6" x14ac:dyDescent="0.3">
      <c r="A25" s="134" t="s">
        <v>327</v>
      </c>
      <c r="B25" s="396" t="s">
        <v>328</v>
      </c>
      <c r="C25" s="396"/>
      <c r="D25" s="396"/>
      <c r="E25" s="396"/>
      <c r="F25" s="396"/>
      <c r="G25" s="396"/>
      <c r="H25" s="396"/>
      <c r="I25" s="396"/>
      <c r="J25" s="396"/>
      <c r="K25" s="396"/>
    </row>
    <row r="26" spans="1:11" ht="31.2" x14ac:dyDescent="0.3">
      <c r="A26" s="176" t="s">
        <v>331</v>
      </c>
      <c r="C26" s="175"/>
      <c r="D26" s="175"/>
      <c r="E26" s="175"/>
      <c r="F26" s="175"/>
      <c r="G26" s="175"/>
      <c r="H26" s="175"/>
      <c r="I26" s="175"/>
      <c r="J26" s="175"/>
      <c r="K26" s="175"/>
    </row>
    <row r="27" spans="1:11" ht="15.6" x14ac:dyDescent="0.3">
      <c r="A27" s="134" t="s">
        <v>3</v>
      </c>
      <c r="B27" s="396" t="s">
        <v>332</v>
      </c>
      <c r="C27" s="396"/>
      <c r="D27" s="396"/>
      <c r="E27" s="396"/>
      <c r="F27" s="396"/>
      <c r="G27" s="396"/>
      <c r="H27" s="396"/>
      <c r="I27" s="396"/>
      <c r="J27" s="396"/>
      <c r="K27" s="396"/>
    </row>
    <row r="28" spans="1:11" ht="15.6" x14ac:dyDescent="0.3">
      <c r="A28" s="134" t="s">
        <v>9</v>
      </c>
      <c r="B28" s="396" t="s">
        <v>333</v>
      </c>
      <c r="C28" s="396"/>
      <c r="D28" s="396"/>
      <c r="E28" s="396"/>
      <c r="F28" s="396"/>
      <c r="G28" s="396"/>
      <c r="H28" s="396"/>
      <c r="I28" s="396"/>
      <c r="J28" s="396"/>
      <c r="K28" s="396"/>
    </row>
  </sheetData>
  <mergeCells count="13">
    <mergeCell ref="B28:K28"/>
    <mergeCell ref="B21:K21"/>
    <mergeCell ref="B22:K22"/>
    <mergeCell ref="B23:K23"/>
    <mergeCell ref="B24:K24"/>
    <mergeCell ref="B25:K25"/>
    <mergeCell ref="B27:K27"/>
    <mergeCell ref="B19:K19"/>
    <mergeCell ref="B2:O2"/>
    <mergeCell ref="B3:P3"/>
    <mergeCell ref="B4:M4"/>
    <mergeCell ref="B17:K17"/>
    <mergeCell ref="B18:K1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73F69-05BE-4BEC-B9FB-7590FC151476}">
  <dimension ref="A1:P126"/>
  <sheetViews>
    <sheetView workbookViewId="0"/>
  </sheetViews>
  <sheetFormatPr baseColWidth="10" defaultRowHeight="14.4" x14ac:dyDescent="0.3"/>
  <sheetData>
    <row r="1" spans="1:16" ht="16.2" x14ac:dyDescent="0.3">
      <c r="A1" s="5" t="s">
        <v>7</v>
      </c>
      <c r="B1" s="6" t="s">
        <v>336</v>
      </c>
      <c r="C1" s="4"/>
      <c r="D1" s="4"/>
      <c r="E1" s="4"/>
      <c r="F1" s="4"/>
      <c r="G1" s="4"/>
      <c r="H1" s="4"/>
      <c r="I1" s="4"/>
      <c r="J1" s="4"/>
      <c r="K1" s="4"/>
      <c r="L1" s="4"/>
      <c r="M1" s="4"/>
      <c r="N1" s="4"/>
      <c r="O1" s="4"/>
      <c r="P1" s="4"/>
    </row>
    <row r="2" spans="1:16" ht="16.2" x14ac:dyDescent="0.3">
      <c r="A2" s="5" t="s">
        <v>8</v>
      </c>
      <c r="B2" s="397" t="s">
        <v>337</v>
      </c>
      <c r="C2" s="397"/>
      <c r="D2" s="397"/>
      <c r="E2" s="397"/>
      <c r="F2" s="397"/>
      <c r="G2" s="397"/>
      <c r="H2" s="397"/>
      <c r="I2" s="397"/>
      <c r="J2" s="397"/>
      <c r="K2" s="397"/>
      <c r="L2" s="397"/>
      <c r="M2" s="397"/>
      <c r="N2" s="397"/>
      <c r="O2" s="397"/>
      <c r="P2" s="137"/>
    </row>
    <row r="3" spans="1:16" ht="16.2" x14ac:dyDescent="0.3">
      <c r="A3" s="5" t="s">
        <v>9</v>
      </c>
      <c r="B3" s="389" t="s">
        <v>298</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6" spans="1:16" ht="36" x14ac:dyDescent="0.3">
      <c r="A6" s="286" t="s">
        <v>338</v>
      </c>
      <c r="B6" s="287" t="s">
        <v>339</v>
      </c>
      <c r="C6" s="287" t="s">
        <v>340</v>
      </c>
      <c r="D6" s="287" t="s">
        <v>341</v>
      </c>
      <c r="E6" s="287" t="s">
        <v>342</v>
      </c>
      <c r="F6" s="287" t="s">
        <v>276</v>
      </c>
      <c r="G6" s="287" t="s">
        <v>343</v>
      </c>
      <c r="H6" s="288" t="s">
        <v>344</v>
      </c>
    </row>
    <row r="7" spans="1:16" x14ac:dyDescent="0.3">
      <c r="A7" s="289">
        <v>40909</v>
      </c>
      <c r="B7" s="290">
        <v>617000</v>
      </c>
      <c r="C7" s="290">
        <v>1856290</v>
      </c>
      <c r="D7" s="290">
        <v>485250</v>
      </c>
      <c r="E7" s="290">
        <v>113260</v>
      </c>
      <c r="F7" s="291">
        <f>B7+C7</f>
        <v>2473290</v>
      </c>
      <c r="G7" s="291">
        <f>D7+E7</f>
        <v>598510</v>
      </c>
      <c r="H7" s="292">
        <f>F7+G7</f>
        <v>3071800</v>
      </c>
    </row>
    <row r="8" spans="1:16" x14ac:dyDescent="0.3">
      <c r="A8" s="289">
        <f>EDATE(A7,1)</f>
        <v>40940</v>
      </c>
      <c r="B8" s="290">
        <v>619240</v>
      </c>
      <c r="C8" s="290">
        <v>1820620</v>
      </c>
      <c r="D8" s="290">
        <v>500660</v>
      </c>
      <c r="E8" s="290">
        <v>100680</v>
      </c>
      <c r="F8" s="291">
        <f t="shared" ref="F8:F71" si="0">B8+C8</f>
        <v>2439860</v>
      </c>
      <c r="G8" s="291">
        <f t="shared" ref="G8:G71" si="1">D8+E8</f>
        <v>601340</v>
      </c>
      <c r="H8" s="292">
        <f t="shared" ref="H8:H71" si="2">F8+G8</f>
        <v>3041200</v>
      </c>
    </row>
    <row r="9" spans="1:16" x14ac:dyDescent="0.3">
      <c r="A9" s="289">
        <f t="shared" ref="A9:A72" si="3">EDATE(A8,1)</f>
        <v>40969</v>
      </c>
      <c r="B9" s="290">
        <v>624110</v>
      </c>
      <c r="C9" s="290">
        <v>1723810</v>
      </c>
      <c r="D9" s="290">
        <v>547240</v>
      </c>
      <c r="E9" s="290">
        <v>100380</v>
      </c>
      <c r="F9" s="291">
        <f t="shared" si="0"/>
        <v>2347920</v>
      </c>
      <c r="G9" s="291">
        <f t="shared" si="1"/>
        <v>647620</v>
      </c>
      <c r="H9" s="292">
        <f t="shared" si="2"/>
        <v>2995540</v>
      </c>
    </row>
    <row r="10" spans="1:16" x14ac:dyDescent="0.3">
      <c r="A10" s="289">
        <f t="shared" si="3"/>
        <v>41000</v>
      </c>
      <c r="B10" s="290">
        <v>634360</v>
      </c>
      <c r="C10" s="290">
        <v>1654170</v>
      </c>
      <c r="D10" s="290">
        <v>554960</v>
      </c>
      <c r="E10" s="290">
        <v>105500</v>
      </c>
      <c r="F10" s="291">
        <f t="shared" si="0"/>
        <v>2288530</v>
      </c>
      <c r="G10" s="291">
        <f t="shared" si="1"/>
        <v>660460</v>
      </c>
      <c r="H10" s="292">
        <f t="shared" si="2"/>
        <v>2948990</v>
      </c>
    </row>
    <row r="11" spans="1:16" x14ac:dyDescent="0.3">
      <c r="A11" s="289">
        <f t="shared" si="3"/>
        <v>41030</v>
      </c>
      <c r="B11" s="290">
        <v>618970</v>
      </c>
      <c r="C11" s="290">
        <v>1633020</v>
      </c>
      <c r="D11" s="290">
        <v>559310</v>
      </c>
      <c r="E11" s="290">
        <v>96950</v>
      </c>
      <c r="F11" s="291">
        <f t="shared" si="0"/>
        <v>2251990</v>
      </c>
      <c r="G11" s="291">
        <f t="shared" si="1"/>
        <v>656260</v>
      </c>
      <c r="H11" s="292">
        <f t="shared" si="2"/>
        <v>2908250</v>
      </c>
    </row>
    <row r="12" spans="1:16" x14ac:dyDescent="0.3">
      <c r="A12" s="289">
        <f t="shared" si="3"/>
        <v>41061</v>
      </c>
      <c r="B12" s="290">
        <v>602700</v>
      </c>
      <c r="C12" s="290">
        <v>1580190</v>
      </c>
      <c r="D12" s="290">
        <v>595960</v>
      </c>
      <c r="E12" s="290">
        <v>102750</v>
      </c>
      <c r="F12" s="291">
        <f t="shared" si="0"/>
        <v>2182890</v>
      </c>
      <c r="G12" s="291">
        <f t="shared" si="1"/>
        <v>698710</v>
      </c>
      <c r="H12" s="292">
        <f t="shared" si="2"/>
        <v>2881600</v>
      </c>
    </row>
    <row r="13" spans="1:16" x14ac:dyDescent="0.3">
      <c r="A13" s="289">
        <f t="shared" si="3"/>
        <v>41091</v>
      </c>
      <c r="B13" s="290">
        <v>591560</v>
      </c>
      <c r="C13" s="290">
        <v>1632420</v>
      </c>
      <c r="D13" s="290">
        <v>583570</v>
      </c>
      <c r="E13" s="290">
        <v>125590</v>
      </c>
      <c r="F13" s="291">
        <f t="shared" si="0"/>
        <v>2223980</v>
      </c>
      <c r="G13" s="291">
        <f t="shared" si="1"/>
        <v>709160</v>
      </c>
      <c r="H13" s="292">
        <f t="shared" si="2"/>
        <v>2933140</v>
      </c>
    </row>
    <row r="14" spans="1:16" x14ac:dyDescent="0.3">
      <c r="A14" s="289">
        <f t="shared" si="3"/>
        <v>41122</v>
      </c>
      <c r="B14" s="290">
        <v>591790</v>
      </c>
      <c r="C14" s="290">
        <v>1757510</v>
      </c>
      <c r="D14" s="290">
        <v>506760</v>
      </c>
      <c r="E14" s="290">
        <v>114670</v>
      </c>
      <c r="F14" s="291">
        <f t="shared" si="0"/>
        <v>2349300</v>
      </c>
      <c r="G14" s="291">
        <f t="shared" si="1"/>
        <v>621430</v>
      </c>
      <c r="H14" s="292">
        <f t="shared" si="2"/>
        <v>2970730</v>
      </c>
    </row>
    <row r="15" spans="1:16" x14ac:dyDescent="0.3">
      <c r="A15" s="289">
        <f t="shared" si="3"/>
        <v>41153</v>
      </c>
      <c r="B15" s="290">
        <v>650870</v>
      </c>
      <c r="C15" s="290">
        <v>1743510</v>
      </c>
      <c r="D15" s="290">
        <v>542940</v>
      </c>
      <c r="E15" s="290">
        <v>133230</v>
      </c>
      <c r="F15" s="291">
        <f t="shared" si="0"/>
        <v>2394380</v>
      </c>
      <c r="G15" s="291">
        <f t="shared" si="1"/>
        <v>676170</v>
      </c>
      <c r="H15" s="292">
        <f t="shared" si="2"/>
        <v>3070550</v>
      </c>
    </row>
    <row r="16" spans="1:16" x14ac:dyDescent="0.3">
      <c r="A16" s="289">
        <f t="shared" si="3"/>
        <v>41183</v>
      </c>
      <c r="B16" s="290">
        <v>638600</v>
      </c>
      <c r="C16" s="290">
        <v>1823970</v>
      </c>
      <c r="D16" s="290">
        <v>565660</v>
      </c>
      <c r="E16" s="290">
        <v>121570</v>
      </c>
      <c r="F16" s="291">
        <f t="shared" si="0"/>
        <v>2462570</v>
      </c>
      <c r="G16" s="291">
        <f t="shared" si="1"/>
        <v>687230</v>
      </c>
      <c r="H16" s="292">
        <f t="shared" si="2"/>
        <v>3149800</v>
      </c>
    </row>
    <row r="17" spans="1:8" x14ac:dyDescent="0.3">
      <c r="A17" s="289">
        <f t="shared" si="3"/>
        <v>41214</v>
      </c>
      <c r="B17" s="290">
        <v>643170</v>
      </c>
      <c r="C17" s="290">
        <v>1877810</v>
      </c>
      <c r="D17" s="290">
        <v>545620</v>
      </c>
      <c r="E17" s="290">
        <v>113840</v>
      </c>
      <c r="F17" s="291">
        <f t="shared" si="0"/>
        <v>2520980</v>
      </c>
      <c r="G17" s="291">
        <f t="shared" si="1"/>
        <v>659460</v>
      </c>
      <c r="H17" s="292">
        <f t="shared" si="2"/>
        <v>3180440</v>
      </c>
    </row>
    <row r="18" spans="1:8" x14ac:dyDescent="0.3">
      <c r="A18" s="289">
        <f t="shared" si="3"/>
        <v>41244</v>
      </c>
      <c r="B18" s="290">
        <v>678700</v>
      </c>
      <c r="C18" s="290">
        <v>1893060</v>
      </c>
      <c r="D18" s="290">
        <v>517730</v>
      </c>
      <c r="E18" s="290">
        <v>104300</v>
      </c>
      <c r="F18" s="291">
        <f t="shared" si="0"/>
        <v>2571760</v>
      </c>
      <c r="G18" s="291">
        <f t="shared" si="1"/>
        <v>622030</v>
      </c>
      <c r="H18" s="292">
        <f t="shared" si="2"/>
        <v>3193790</v>
      </c>
    </row>
    <row r="19" spans="1:8" x14ac:dyDescent="0.3">
      <c r="A19" s="289">
        <f t="shared" si="3"/>
        <v>41275</v>
      </c>
      <c r="B19" s="290">
        <v>653900</v>
      </c>
      <c r="C19" s="290">
        <v>1963440</v>
      </c>
      <c r="D19" s="290">
        <v>499710</v>
      </c>
      <c r="E19" s="290">
        <v>109990</v>
      </c>
      <c r="F19" s="291">
        <f t="shared" si="0"/>
        <v>2617340</v>
      </c>
      <c r="G19" s="291">
        <f t="shared" si="1"/>
        <v>609700</v>
      </c>
      <c r="H19" s="292">
        <f t="shared" si="2"/>
        <v>3227040</v>
      </c>
    </row>
    <row r="20" spans="1:8" x14ac:dyDescent="0.3">
      <c r="A20" s="289">
        <f t="shared" si="3"/>
        <v>41306</v>
      </c>
      <c r="B20" s="290">
        <v>651170</v>
      </c>
      <c r="C20" s="290">
        <v>1917770</v>
      </c>
      <c r="D20" s="290">
        <v>521740</v>
      </c>
      <c r="E20" s="290">
        <v>102560</v>
      </c>
      <c r="F20" s="291">
        <f t="shared" si="0"/>
        <v>2568940</v>
      </c>
      <c r="G20" s="291">
        <f t="shared" si="1"/>
        <v>624300</v>
      </c>
      <c r="H20" s="292">
        <f t="shared" si="2"/>
        <v>3193240</v>
      </c>
    </row>
    <row r="21" spans="1:8" x14ac:dyDescent="0.3">
      <c r="A21" s="289">
        <f t="shared" si="3"/>
        <v>41334</v>
      </c>
      <c r="B21" s="290">
        <v>675260</v>
      </c>
      <c r="C21" s="290">
        <v>1828990</v>
      </c>
      <c r="D21" s="290">
        <v>543230</v>
      </c>
      <c r="E21" s="290">
        <v>102890</v>
      </c>
      <c r="F21" s="291">
        <f t="shared" si="0"/>
        <v>2504250</v>
      </c>
      <c r="G21" s="291">
        <f t="shared" si="1"/>
        <v>646120</v>
      </c>
      <c r="H21" s="292">
        <f t="shared" si="2"/>
        <v>3150370</v>
      </c>
    </row>
    <row r="22" spans="1:8" x14ac:dyDescent="0.3">
      <c r="A22" s="289">
        <f t="shared" si="3"/>
        <v>41365</v>
      </c>
      <c r="B22" s="290">
        <v>660740</v>
      </c>
      <c r="C22" s="290">
        <v>1745690</v>
      </c>
      <c r="D22" s="290">
        <v>594250</v>
      </c>
      <c r="E22" s="290">
        <v>110120</v>
      </c>
      <c r="F22" s="291">
        <f t="shared" si="0"/>
        <v>2406430</v>
      </c>
      <c r="G22" s="291">
        <f t="shared" si="1"/>
        <v>704370</v>
      </c>
      <c r="H22" s="292">
        <f t="shared" si="2"/>
        <v>3110800</v>
      </c>
    </row>
    <row r="23" spans="1:8" x14ac:dyDescent="0.3">
      <c r="A23" s="289">
        <f t="shared" si="3"/>
        <v>41395</v>
      </c>
      <c r="B23" s="290">
        <v>652150</v>
      </c>
      <c r="C23" s="290">
        <v>1722820</v>
      </c>
      <c r="D23" s="290">
        <v>590380</v>
      </c>
      <c r="E23" s="290">
        <v>100530</v>
      </c>
      <c r="F23" s="291">
        <f t="shared" si="0"/>
        <v>2374970</v>
      </c>
      <c r="G23" s="291">
        <f t="shared" si="1"/>
        <v>690910</v>
      </c>
      <c r="H23" s="292">
        <f t="shared" si="2"/>
        <v>3065880</v>
      </c>
    </row>
    <row r="24" spans="1:8" x14ac:dyDescent="0.3">
      <c r="A24" s="289">
        <f t="shared" si="3"/>
        <v>41426</v>
      </c>
      <c r="B24" s="290">
        <v>640850</v>
      </c>
      <c r="C24" s="290">
        <v>1681630</v>
      </c>
      <c r="D24" s="290">
        <v>600950</v>
      </c>
      <c r="E24" s="290">
        <v>105960</v>
      </c>
      <c r="F24" s="291">
        <f t="shared" si="0"/>
        <v>2322480</v>
      </c>
      <c r="G24" s="291">
        <f t="shared" si="1"/>
        <v>706910</v>
      </c>
      <c r="H24" s="292">
        <f t="shared" si="2"/>
        <v>3029390</v>
      </c>
    </row>
    <row r="25" spans="1:8" x14ac:dyDescent="0.3">
      <c r="A25" s="289">
        <f t="shared" si="3"/>
        <v>41456</v>
      </c>
      <c r="B25" s="290">
        <v>613010</v>
      </c>
      <c r="C25" s="290">
        <v>1689800</v>
      </c>
      <c r="D25" s="290">
        <v>644510</v>
      </c>
      <c r="E25" s="290">
        <v>126010</v>
      </c>
      <c r="F25" s="291">
        <f t="shared" si="0"/>
        <v>2302810</v>
      </c>
      <c r="G25" s="291">
        <f t="shared" si="1"/>
        <v>770520</v>
      </c>
      <c r="H25" s="292">
        <f t="shared" si="2"/>
        <v>3073330</v>
      </c>
    </row>
    <row r="26" spans="1:8" x14ac:dyDescent="0.3">
      <c r="A26" s="289">
        <f t="shared" si="3"/>
        <v>41487</v>
      </c>
      <c r="B26" s="290">
        <v>626700</v>
      </c>
      <c r="C26" s="290">
        <v>1807760</v>
      </c>
      <c r="D26" s="290">
        <v>537820</v>
      </c>
      <c r="E26" s="290">
        <v>116370</v>
      </c>
      <c r="F26" s="291">
        <f t="shared" si="0"/>
        <v>2434460</v>
      </c>
      <c r="G26" s="291">
        <f t="shared" si="1"/>
        <v>654190</v>
      </c>
      <c r="H26" s="292">
        <f t="shared" si="2"/>
        <v>3088650</v>
      </c>
    </row>
    <row r="27" spans="1:8" x14ac:dyDescent="0.3">
      <c r="A27" s="289">
        <f t="shared" si="3"/>
        <v>41518</v>
      </c>
      <c r="B27" s="290">
        <v>676770</v>
      </c>
      <c r="C27" s="290">
        <v>1769980</v>
      </c>
      <c r="D27" s="290">
        <v>597470</v>
      </c>
      <c r="E27" s="290">
        <v>139010</v>
      </c>
      <c r="F27" s="291">
        <f t="shared" si="0"/>
        <v>2446750</v>
      </c>
      <c r="G27" s="291">
        <f t="shared" si="1"/>
        <v>736480</v>
      </c>
      <c r="H27" s="292">
        <f t="shared" si="2"/>
        <v>3183230</v>
      </c>
    </row>
    <row r="28" spans="1:8" x14ac:dyDescent="0.3">
      <c r="A28" s="289">
        <f t="shared" si="3"/>
        <v>41548</v>
      </c>
      <c r="B28" s="290">
        <v>674100</v>
      </c>
      <c r="C28" s="290">
        <v>1823600</v>
      </c>
      <c r="D28" s="290">
        <v>624470</v>
      </c>
      <c r="E28" s="290">
        <v>119380</v>
      </c>
      <c r="F28" s="291">
        <f t="shared" si="0"/>
        <v>2497700</v>
      </c>
      <c r="G28" s="291">
        <f t="shared" si="1"/>
        <v>743850</v>
      </c>
      <c r="H28" s="292">
        <f t="shared" si="2"/>
        <v>3241550</v>
      </c>
    </row>
    <row r="29" spans="1:8" x14ac:dyDescent="0.3">
      <c r="A29" s="289">
        <f t="shared" si="3"/>
        <v>41579</v>
      </c>
      <c r="B29" s="290">
        <v>676650</v>
      </c>
      <c r="C29" s="290">
        <v>1884650</v>
      </c>
      <c r="D29" s="290">
        <v>589630</v>
      </c>
      <c r="E29" s="290">
        <v>116800</v>
      </c>
      <c r="F29" s="291">
        <f t="shared" si="0"/>
        <v>2561300</v>
      </c>
      <c r="G29" s="291">
        <f t="shared" si="1"/>
        <v>706430</v>
      </c>
      <c r="H29" s="292">
        <f t="shared" si="2"/>
        <v>3267730</v>
      </c>
    </row>
    <row r="30" spans="1:8" x14ac:dyDescent="0.3">
      <c r="A30" s="289">
        <f t="shared" si="3"/>
        <v>41609</v>
      </c>
      <c r="B30" s="290">
        <v>704180</v>
      </c>
      <c r="C30" s="290">
        <v>1884480</v>
      </c>
      <c r="D30" s="290">
        <v>576690</v>
      </c>
      <c r="E30" s="290">
        <v>108270</v>
      </c>
      <c r="F30" s="291">
        <f t="shared" si="0"/>
        <v>2588660</v>
      </c>
      <c r="G30" s="291">
        <f t="shared" si="1"/>
        <v>684960</v>
      </c>
      <c r="H30" s="292">
        <f t="shared" si="2"/>
        <v>3273620</v>
      </c>
    </row>
    <row r="31" spans="1:8" x14ac:dyDescent="0.3">
      <c r="A31" s="289">
        <f t="shared" si="3"/>
        <v>41640</v>
      </c>
      <c r="B31" s="290">
        <v>676950</v>
      </c>
      <c r="C31" s="290">
        <v>1950520</v>
      </c>
      <c r="D31" s="290">
        <v>549290</v>
      </c>
      <c r="E31" s="290">
        <v>112710</v>
      </c>
      <c r="F31" s="291">
        <f t="shared" si="0"/>
        <v>2627470</v>
      </c>
      <c r="G31" s="291">
        <f t="shared" si="1"/>
        <v>662000</v>
      </c>
      <c r="H31" s="292">
        <f t="shared" si="2"/>
        <v>3289470</v>
      </c>
    </row>
    <row r="32" spans="1:8" x14ac:dyDescent="0.3">
      <c r="A32" s="289">
        <f t="shared" si="3"/>
        <v>41671</v>
      </c>
      <c r="B32" s="290">
        <v>663390</v>
      </c>
      <c r="C32" s="290">
        <v>1908780</v>
      </c>
      <c r="D32" s="290">
        <v>573380</v>
      </c>
      <c r="E32" s="290">
        <v>104720</v>
      </c>
      <c r="F32" s="291">
        <f t="shared" si="0"/>
        <v>2572170</v>
      </c>
      <c r="G32" s="291">
        <f t="shared" si="1"/>
        <v>678100</v>
      </c>
      <c r="H32" s="292">
        <f t="shared" si="2"/>
        <v>3250270</v>
      </c>
    </row>
    <row r="33" spans="1:8" x14ac:dyDescent="0.3">
      <c r="A33" s="289">
        <f t="shared" si="3"/>
        <v>41699</v>
      </c>
      <c r="B33" s="290">
        <v>698950</v>
      </c>
      <c r="C33" s="290">
        <v>1807070</v>
      </c>
      <c r="D33" s="290">
        <v>593080</v>
      </c>
      <c r="E33" s="290">
        <v>106770</v>
      </c>
      <c r="F33" s="291">
        <f t="shared" si="0"/>
        <v>2506020</v>
      </c>
      <c r="G33" s="291">
        <f t="shared" si="1"/>
        <v>699850</v>
      </c>
      <c r="H33" s="292">
        <f t="shared" si="2"/>
        <v>3205870</v>
      </c>
    </row>
    <row r="34" spans="1:8" x14ac:dyDescent="0.3">
      <c r="A34" s="289">
        <f t="shared" si="3"/>
        <v>41730</v>
      </c>
      <c r="B34" s="290">
        <v>683200</v>
      </c>
      <c r="C34" s="290">
        <v>1720260</v>
      </c>
      <c r="D34" s="290">
        <v>650510</v>
      </c>
      <c r="E34" s="290">
        <v>114650</v>
      </c>
      <c r="F34" s="291">
        <f t="shared" si="0"/>
        <v>2403460</v>
      </c>
      <c r="G34" s="291">
        <f t="shared" si="1"/>
        <v>765160</v>
      </c>
      <c r="H34" s="292">
        <f t="shared" si="2"/>
        <v>3168620</v>
      </c>
    </row>
    <row r="35" spans="1:8" x14ac:dyDescent="0.3">
      <c r="A35" s="289">
        <f t="shared" si="3"/>
        <v>41760</v>
      </c>
      <c r="B35" s="290">
        <v>687100</v>
      </c>
      <c r="C35" s="290">
        <v>1712740</v>
      </c>
      <c r="D35" s="290">
        <v>632090</v>
      </c>
      <c r="E35" s="290">
        <v>99650</v>
      </c>
      <c r="F35" s="291">
        <f t="shared" si="0"/>
        <v>2399840</v>
      </c>
      <c r="G35" s="291">
        <f t="shared" si="1"/>
        <v>731740</v>
      </c>
      <c r="H35" s="292">
        <f t="shared" si="2"/>
        <v>3131580</v>
      </c>
    </row>
    <row r="36" spans="1:8" x14ac:dyDescent="0.3">
      <c r="A36" s="289">
        <f t="shared" si="3"/>
        <v>41791</v>
      </c>
      <c r="B36" s="290">
        <v>675770</v>
      </c>
      <c r="C36" s="290">
        <v>1654420</v>
      </c>
      <c r="D36" s="290">
        <v>661260</v>
      </c>
      <c r="E36" s="290">
        <v>111440</v>
      </c>
      <c r="F36" s="291">
        <f t="shared" si="0"/>
        <v>2330190</v>
      </c>
      <c r="G36" s="291">
        <f t="shared" si="1"/>
        <v>772700</v>
      </c>
      <c r="H36" s="292">
        <f t="shared" si="2"/>
        <v>3102890</v>
      </c>
    </row>
    <row r="37" spans="1:8" x14ac:dyDescent="0.3">
      <c r="A37" s="289">
        <f t="shared" si="3"/>
        <v>41821</v>
      </c>
      <c r="B37" s="290">
        <v>637340</v>
      </c>
      <c r="C37" s="290">
        <v>1684900</v>
      </c>
      <c r="D37" s="290">
        <v>692080</v>
      </c>
      <c r="E37" s="290">
        <v>126970</v>
      </c>
      <c r="F37" s="291">
        <f t="shared" si="0"/>
        <v>2322240</v>
      </c>
      <c r="G37" s="291">
        <f t="shared" si="1"/>
        <v>819050</v>
      </c>
      <c r="H37" s="292">
        <f t="shared" si="2"/>
        <v>3141290</v>
      </c>
    </row>
    <row r="38" spans="1:8" x14ac:dyDescent="0.3">
      <c r="A38" s="289">
        <f t="shared" si="3"/>
        <v>41852</v>
      </c>
      <c r="B38" s="290">
        <v>661050</v>
      </c>
      <c r="C38" s="290">
        <v>1810800</v>
      </c>
      <c r="D38" s="290">
        <v>580830</v>
      </c>
      <c r="E38" s="290">
        <v>121900</v>
      </c>
      <c r="F38" s="291">
        <f t="shared" si="0"/>
        <v>2471850</v>
      </c>
      <c r="G38" s="291">
        <f t="shared" si="1"/>
        <v>702730</v>
      </c>
      <c r="H38" s="292">
        <f t="shared" si="2"/>
        <v>3174580</v>
      </c>
    </row>
    <row r="39" spans="1:8" x14ac:dyDescent="0.3">
      <c r="A39" s="289">
        <f t="shared" si="3"/>
        <v>41883</v>
      </c>
      <c r="B39" s="290">
        <v>699800</v>
      </c>
      <c r="C39" s="290">
        <v>1776670</v>
      </c>
      <c r="D39" s="290">
        <v>674810</v>
      </c>
      <c r="E39" s="290">
        <v>139020</v>
      </c>
      <c r="F39" s="291">
        <f t="shared" si="0"/>
        <v>2476470</v>
      </c>
      <c r="G39" s="291">
        <f t="shared" si="1"/>
        <v>813830</v>
      </c>
      <c r="H39" s="292">
        <f t="shared" si="2"/>
        <v>3290300</v>
      </c>
    </row>
    <row r="40" spans="1:8" x14ac:dyDescent="0.3">
      <c r="A40" s="289">
        <f t="shared" si="3"/>
        <v>41913</v>
      </c>
      <c r="B40" s="290">
        <v>751390</v>
      </c>
      <c r="C40" s="290">
        <v>1879480</v>
      </c>
      <c r="D40" s="290">
        <v>593330</v>
      </c>
      <c r="E40" s="290">
        <v>142140</v>
      </c>
      <c r="F40" s="291">
        <f t="shared" si="0"/>
        <v>2630870</v>
      </c>
      <c r="G40" s="291">
        <f t="shared" si="1"/>
        <v>735470</v>
      </c>
      <c r="H40" s="292">
        <f t="shared" si="2"/>
        <v>3366340</v>
      </c>
    </row>
    <row r="41" spans="1:8" x14ac:dyDescent="0.3">
      <c r="A41" s="289">
        <f t="shared" si="3"/>
        <v>41944</v>
      </c>
      <c r="B41" s="290">
        <v>776700</v>
      </c>
      <c r="C41" s="290">
        <v>1950190</v>
      </c>
      <c r="D41" s="290">
        <v>551520</v>
      </c>
      <c r="E41" s="290">
        <v>139030</v>
      </c>
      <c r="F41" s="291">
        <f t="shared" si="0"/>
        <v>2726890</v>
      </c>
      <c r="G41" s="291">
        <f t="shared" si="1"/>
        <v>690550</v>
      </c>
      <c r="H41" s="292">
        <f t="shared" si="2"/>
        <v>3417440</v>
      </c>
    </row>
    <row r="42" spans="1:8" x14ac:dyDescent="0.3">
      <c r="A42" s="289">
        <f t="shared" si="3"/>
        <v>41974</v>
      </c>
      <c r="B42" s="290">
        <v>814930</v>
      </c>
      <c r="C42" s="290">
        <v>1945000</v>
      </c>
      <c r="D42" s="290">
        <v>557010</v>
      </c>
      <c r="E42" s="290">
        <v>129280</v>
      </c>
      <c r="F42" s="291">
        <f t="shared" si="0"/>
        <v>2759930</v>
      </c>
      <c r="G42" s="291">
        <f t="shared" si="1"/>
        <v>686290</v>
      </c>
      <c r="H42" s="292">
        <f t="shared" si="2"/>
        <v>3446220</v>
      </c>
    </row>
    <row r="43" spans="1:8" x14ac:dyDescent="0.3">
      <c r="A43" s="289">
        <f t="shared" si="3"/>
        <v>42005</v>
      </c>
      <c r="B43" s="290">
        <v>804140</v>
      </c>
      <c r="C43" s="290">
        <v>2020650</v>
      </c>
      <c r="D43" s="290">
        <v>519630</v>
      </c>
      <c r="E43" s="290">
        <v>137930</v>
      </c>
      <c r="F43" s="291">
        <f t="shared" si="0"/>
        <v>2824790</v>
      </c>
      <c r="G43" s="291">
        <f t="shared" si="1"/>
        <v>657560</v>
      </c>
      <c r="H43" s="292">
        <f t="shared" si="2"/>
        <v>3482350</v>
      </c>
    </row>
    <row r="44" spans="1:8" x14ac:dyDescent="0.3">
      <c r="A44" s="289">
        <f t="shared" si="3"/>
        <v>42036</v>
      </c>
      <c r="B44" s="290">
        <v>745730</v>
      </c>
      <c r="C44" s="290">
        <v>1979760</v>
      </c>
      <c r="D44" s="290">
        <v>612070</v>
      </c>
      <c r="E44" s="290">
        <v>128160</v>
      </c>
      <c r="F44" s="291">
        <f t="shared" si="0"/>
        <v>2725490</v>
      </c>
      <c r="G44" s="291">
        <f t="shared" si="1"/>
        <v>740230</v>
      </c>
      <c r="H44" s="292">
        <f t="shared" si="2"/>
        <v>3465720</v>
      </c>
    </row>
    <row r="45" spans="1:8" x14ac:dyDescent="0.3">
      <c r="A45" s="289">
        <f t="shared" si="3"/>
        <v>42064</v>
      </c>
      <c r="B45" s="290">
        <v>819100</v>
      </c>
      <c r="C45" s="290">
        <v>1881140</v>
      </c>
      <c r="D45" s="290">
        <v>606540</v>
      </c>
      <c r="E45" s="290">
        <v>128920</v>
      </c>
      <c r="F45" s="291">
        <f t="shared" si="0"/>
        <v>2700240</v>
      </c>
      <c r="G45" s="291">
        <f t="shared" si="1"/>
        <v>735460</v>
      </c>
      <c r="H45" s="292">
        <f t="shared" si="2"/>
        <v>3435700</v>
      </c>
    </row>
    <row r="46" spans="1:8" x14ac:dyDescent="0.3">
      <c r="A46" s="289">
        <f t="shared" si="3"/>
        <v>42095</v>
      </c>
      <c r="B46" s="290">
        <v>810280</v>
      </c>
      <c r="C46" s="290">
        <v>1788970</v>
      </c>
      <c r="D46" s="290">
        <v>680820</v>
      </c>
      <c r="E46" s="290">
        <v>135850</v>
      </c>
      <c r="F46" s="291">
        <f t="shared" si="0"/>
        <v>2599250</v>
      </c>
      <c r="G46" s="291">
        <f t="shared" si="1"/>
        <v>816670</v>
      </c>
      <c r="H46" s="292">
        <f t="shared" si="2"/>
        <v>3415920</v>
      </c>
    </row>
    <row r="47" spans="1:8" x14ac:dyDescent="0.3">
      <c r="A47" s="289">
        <f t="shared" si="3"/>
        <v>42125</v>
      </c>
      <c r="B47" s="290">
        <v>831520</v>
      </c>
      <c r="C47" s="290">
        <v>1780230</v>
      </c>
      <c r="D47" s="290">
        <v>663130</v>
      </c>
      <c r="E47" s="290">
        <v>120710</v>
      </c>
      <c r="F47" s="291">
        <f t="shared" si="0"/>
        <v>2611750</v>
      </c>
      <c r="G47" s="291">
        <f t="shared" si="1"/>
        <v>783840</v>
      </c>
      <c r="H47" s="292">
        <f t="shared" si="2"/>
        <v>3395590</v>
      </c>
    </row>
    <row r="48" spans="1:8" x14ac:dyDescent="0.3">
      <c r="A48" s="289">
        <f t="shared" si="3"/>
        <v>42156</v>
      </c>
      <c r="B48" s="290">
        <v>784900</v>
      </c>
      <c r="C48" s="290">
        <v>1712060</v>
      </c>
      <c r="D48" s="290">
        <v>744540</v>
      </c>
      <c r="E48" s="290">
        <v>131860</v>
      </c>
      <c r="F48" s="291">
        <f t="shared" si="0"/>
        <v>2496960</v>
      </c>
      <c r="G48" s="291">
        <f t="shared" si="1"/>
        <v>876400</v>
      </c>
      <c r="H48" s="292">
        <f t="shared" si="2"/>
        <v>3373360</v>
      </c>
    </row>
    <row r="49" spans="1:8" x14ac:dyDescent="0.3">
      <c r="A49" s="289">
        <f t="shared" si="3"/>
        <v>42186</v>
      </c>
      <c r="B49" s="290">
        <v>792160</v>
      </c>
      <c r="C49" s="290">
        <v>1747610</v>
      </c>
      <c r="D49" s="290">
        <v>728760</v>
      </c>
      <c r="E49" s="290">
        <v>147780</v>
      </c>
      <c r="F49" s="291">
        <f t="shared" si="0"/>
        <v>2539770</v>
      </c>
      <c r="G49" s="291">
        <f t="shared" si="1"/>
        <v>876540</v>
      </c>
      <c r="H49" s="292">
        <f t="shared" si="2"/>
        <v>3416310</v>
      </c>
    </row>
    <row r="50" spans="1:8" x14ac:dyDescent="0.3">
      <c r="A50" s="289">
        <f t="shared" si="3"/>
        <v>42217</v>
      </c>
      <c r="B50" s="290">
        <v>827530</v>
      </c>
      <c r="C50" s="290">
        <v>1884190</v>
      </c>
      <c r="D50" s="290">
        <v>599290</v>
      </c>
      <c r="E50" s="290">
        <v>150810</v>
      </c>
      <c r="F50" s="291">
        <f t="shared" si="0"/>
        <v>2711720</v>
      </c>
      <c r="G50" s="291">
        <f t="shared" si="1"/>
        <v>750100</v>
      </c>
      <c r="H50" s="292">
        <f t="shared" si="2"/>
        <v>3461820</v>
      </c>
    </row>
    <row r="51" spans="1:8" x14ac:dyDescent="0.3">
      <c r="A51" s="289">
        <f t="shared" si="3"/>
        <v>42248</v>
      </c>
      <c r="B51" s="290">
        <v>836270</v>
      </c>
      <c r="C51" s="290">
        <v>1829060</v>
      </c>
      <c r="D51" s="290">
        <v>724470</v>
      </c>
      <c r="E51" s="290">
        <v>169190</v>
      </c>
      <c r="F51" s="291">
        <f t="shared" si="0"/>
        <v>2665330</v>
      </c>
      <c r="G51" s="291">
        <f t="shared" si="1"/>
        <v>893660</v>
      </c>
      <c r="H51" s="292">
        <f t="shared" si="2"/>
        <v>3558990</v>
      </c>
    </row>
    <row r="52" spans="1:8" x14ac:dyDescent="0.3">
      <c r="A52" s="289">
        <f t="shared" si="3"/>
        <v>42278</v>
      </c>
      <c r="B52" s="290">
        <v>864220</v>
      </c>
      <c r="C52" s="290">
        <v>1926830</v>
      </c>
      <c r="D52" s="290">
        <v>686370</v>
      </c>
      <c r="E52" s="290">
        <v>151760</v>
      </c>
      <c r="F52" s="291">
        <f t="shared" si="0"/>
        <v>2791050</v>
      </c>
      <c r="G52" s="291">
        <f t="shared" si="1"/>
        <v>838130</v>
      </c>
      <c r="H52" s="292">
        <f t="shared" si="2"/>
        <v>3629180</v>
      </c>
    </row>
    <row r="53" spans="1:8" x14ac:dyDescent="0.3">
      <c r="A53" s="289">
        <f t="shared" si="3"/>
        <v>42309</v>
      </c>
      <c r="B53" s="290">
        <v>849320</v>
      </c>
      <c r="C53" s="290">
        <v>1983610</v>
      </c>
      <c r="D53" s="290">
        <v>681590</v>
      </c>
      <c r="E53" s="290">
        <v>145360</v>
      </c>
      <c r="F53" s="291">
        <f t="shared" si="0"/>
        <v>2832930</v>
      </c>
      <c r="G53" s="291">
        <f t="shared" si="1"/>
        <v>826950</v>
      </c>
      <c r="H53" s="292">
        <f t="shared" si="2"/>
        <v>3659880</v>
      </c>
    </row>
    <row r="54" spans="1:8" x14ac:dyDescent="0.3">
      <c r="A54" s="289">
        <f t="shared" si="3"/>
        <v>42339</v>
      </c>
      <c r="B54" s="290">
        <v>892640</v>
      </c>
      <c r="C54" s="290">
        <v>1978890</v>
      </c>
      <c r="D54" s="290">
        <v>666190</v>
      </c>
      <c r="E54" s="290">
        <v>132530</v>
      </c>
      <c r="F54" s="291">
        <f t="shared" si="0"/>
        <v>2871530</v>
      </c>
      <c r="G54" s="291">
        <f t="shared" si="1"/>
        <v>798720</v>
      </c>
      <c r="H54" s="292">
        <f t="shared" si="2"/>
        <v>3670250</v>
      </c>
    </row>
    <row r="55" spans="1:8" x14ac:dyDescent="0.3">
      <c r="A55" s="289">
        <f t="shared" si="3"/>
        <v>42370</v>
      </c>
      <c r="B55" s="290">
        <v>887080</v>
      </c>
      <c r="C55" s="290">
        <v>2058350</v>
      </c>
      <c r="D55" s="290">
        <v>596230</v>
      </c>
      <c r="E55" s="290">
        <v>141280</v>
      </c>
      <c r="F55" s="291">
        <f t="shared" si="0"/>
        <v>2945430</v>
      </c>
      <c r="G55" s="291">
        <f t="shared" si="1"/>
        <v>737510</v>
      </c>
      <c r="H55" s="292">
        <f t="shared" si="2"/>
        <v>3682940</v>
      </c>
    </row>
    <row r="56" spans="1:8" x14ac:dyDescent="0.3">
      <c r="A56" s="289">
        <f t="shared" si="3"/>
        <v>42401</v>
      </c>
      <c r="B56" s="290">
        <v>834330</v>
      </c>
      <c r="C56" s="290">
        <v>1996160</v>
      </c>
      <c r="D56" s="290">
        <v>691790</v>
      </c>
      <c r="E56" s="290">
        <v>132660</v>
      </c>
      <c r="F56" s="291">
        <f t="shared" si="0"/>
        <v>2830490</v>
      </c>
      <c r="G56" s="291">
        <f t="shared" si="1"/>
        <v>824450</v>
      </c>
      <c r="H56" s="292">
        <f t="shared" si="2"/>
        <v>3654940</v>
      </c>
    </row>
    <row r="57" spans="1:8" x14ac:dyDescent="0.3">
      <c r="A57" s="289">
        <f t="shared" si="3"/>
        <v>42430</v>
      </c>
      <c r="B57" s="290">
        <v>880070</v>
      </c>
      <c r="C57" s="290">
        <v>1886960</v>
      </c>
      <c r="D57" s="290">
        <v>712970</v>
      </c>
      <c r="E57" s="290">
        <v>132470</v>
      </c>
      <c r="F57" s="291">
        <f t="shared" si="0"/>
        <v>2767030</v>
      </c>
      <c r="G57" s="291">
        <f t="shared" si="1"/>
        <v>845440</v>
      </c>
      <c r="H57" s="292">
        <f t="shared" si="2"/>
        <v>3612470</v>
      </c>
    </row>
    <row r="58" spans="1:8" x14ac:dyDescent="0.3">
      <c r="A58" s="289">
        <f t="shared" si="3"/>
        <v>42461</v>
      </c>
      <c r="B58" s="290">
        <v>874540</v>
      </c>
      <c r="C58" s="290">
        <v>1803380</v>
      </c>
      <c r="D58" s="290">
        <v>747640</v>
      </c>
      <c r="E58" s="290">
        <v>140190</v>
      </c>
      <c r="F58" s="291">
        <f t="shared" si="0"/>
        <v>2677920</v>
      </c>
      <c r="G58" s="291">
        <f t="shared" si="1"/>
        <v>887830</v>
      </c>
      <c r="H58" s="292">
        <f t="shared" si="2"/>
        <v>3565750</v>
      </c>
    </row>
    <row r="59" spans="1:8" x14ac:dyDescent="0.3">
      <c r="A59" s="289">
        <f t="shared" si="3"/>
        <v>42491</v>
      </c>
      <c r="B59" s="290">
        <v>884030</v>
      </c>
      <c r="C59" s="290">
        <v>1779280</v>
      </c>
      <c r="D59" s="290">
        <v>742180</v>
      </c>
      <c r="E59" s="290">
        <v>137480</v>
      </c>
      <c r="F59" s="291">
        <f t="shared" si="0"/>
        <v>2663310</v>
      </c>
      <c r="G59" s="291">
        <f t="shared" si="1"/>
        <v>879660</v>
      </c>
      <c r="H59" s="292">
        <f t="shared" si="2"/>
        <v>3542970</v>
      </c>
    </row>
    <row r="60" spans="1:8" x14ac:dyDescent="0.3">
      <c r="A60" s="289">
        <f t="shared" si="3"/>
        <v>42522</v>
      </c>
      <c r="B60" s="290">
        <v>826650</v>
      </c>
      <c r="C60" s="290">
        <v>1729540</v>
      </c>
      <c r="D60" s="290">
        <v>819080</v>
      </c>
      <c r="E60" s="290">
        <v>140050</v>
      </c>
      <c r="F60" s="291">
        <f t="shared" si="0"/>
        <v>2556190</v>
      </c>
      <c r="G60" s="291">
        <f t="shared" si="1"/>
        <v>959130</v>
      </c>
      <c r="H60" s="292">
        <f t="shared" si="2"/>
        <v>3515320</v>
      </c>
    </row>
    <row r="61" spans="1:8" x14ac:dyDescent="0.3">
      <c r="A61" s="289">
        <f t="shared" si="3"/>
        <v>42552</v>
      </c>
      <c r="B61" s="290">
        <v>857460</v>
      </c>
      <c r="C61" s="290">
        <v>1757680</v>
      </c>
      <c r="D61" s="290">
        <v>774300</v>
      </c>
      <c r="E61" s="290">
        <v>162040</v>
      </c>
      <c r="F61" s="291">
        <f t="shared" si="0"/>
        <v>2615140</v>
      </c>
      <c r="G61" s="291">
        <f t="shared" si="1"/>
        <v>936340</v>
      </c>
      <c r="H61" s="292">
        <f t="shared" si="2"/>
        <v>3551480</v>
      </c>
    </row>
    <row r="62" spans="1:8" x14ac:dyDescent="0.3">
      <c r="A62" s="289">
        <f t="shared" si="3"/>
        <v>42583</v>
      </c>
      <c r="B62" s="290">
        <v>858290</v>
      </c>
      <c r="C62" s="290">
        <v>1901630</v>
      </c>
      <c r="D62" s="290">
        <v>687380</v>
      </c>
      <c r="E62" s="290">
        <v>161750</v>
      </c>
      <c r="F62" s="291">
        <f t="shared" si="0"/>
        <v>2759920</v>
      </c>
      <c r="G62" s="291">
        <f t="shared" si="1"/>
        <v>849130</v>
      </c>
      <c r="H62" s="292">
        <f t="shared" si="2"/>
        <v>3609050</v>
      </c>
    </row>
    <row r="63" spans="1:8" x14ac:dyDescent="0.3">
      <c r="A63" s="289">
        <f t="shared" si="3"/>
        <v>42614</v>
      </c>
      <c r="B63" s="290">
        <v>868580</v>
      </c>
      <c r="C63" s="290">
        <v>1826340</v>
      </c>
      <c r="D63" s="290">
        <v>815550</v>
      </c>
      <c r="E63" s="290">
        <v>172880</v>
      </c>
      <c r="F63" s="291">
        <f t="shared" si="0"/>
        <v>2694920</v>
      </c>
      <c r="G63" s="291">
        <f t="shared" si="1"/>
        <v>988430</v>
      </c>
      <c r="H63" s="292">
        <f t="shared" si="2"/>
        <v>3683350</v>
      </c>
    </row>
    <row r="64" spans="1:8" x14ac:dyDescent="0.3">
      <c r="A64" s="289">
        <f t="shared" si="3"/>
        <v>42644</v>
      </c>
      <c r="B64" s="290">
        <v>921430</v>
      </c>
      <c r="C64" s="290">
        <v>1916950</v>
      </c>
      <c r="D64" s="290">
        <v>745170</v>
      </c>
      <c r="E64" s="290">
        <v>157410</v>
      </c>
      <c r="F64" s="291">
        <f t="shared" si="0"/>
        <v>2838380</v>
      </c>
      <c r="G64" s="291">
        <f t="shared" si="1"/>
        <v>902580</v>
      </c>
      <c r="H64" s="292">
        <f t="shared" si="2"/>
        <v>3740960</v>
      </c>
    </row>
    <row r="65" spans="1:8" x14ac:dyDescent="0.3">
      <c r="A65" s="289">
        <f t="shared" si="3"/>
        <v>42675</v>
      </c>
      <c r="B65" s="290">
        <v>872580</v>
      </c>
      <c r="C65" s="290">
        <v>1960140</v>
      </c>
      <c r="D65" s="290">
        <v>794550</v>
      </c>
      <c r="E65" s="290">
        <v>153440</v>
      </c>
      <c r="F65" s="291">
        <f t="shared" si="0"/>
        <v>2832720</v>
      </c>
      <c r="G65" s="291">
        <f t="shared" si="1"/>
        <v>947990</v>
      </c>
      <c r="H65" s="292">
        <f t="shared" si="2"/>
        <v>3780710</v>
      </c>
    </row>
    <row r="66" spans="1:8" x14ac:dyDescent="0.3">
      <c r="A66" s="289">
        <f t="shared" si="3"/>
        <v>42705</v>
      </c>
      <c r="B66" s="290">
        <v>931580</v>
      </c>
      <c r="C66" s="290">
        <v>1963770</v>
      </c>
      <c r="D66" s="290">
        <v>750430</v>
      </c>
      <c r="E66" s="290">
        <v>141130</v>
      </c>
      <c r="F66" s="291">
        <f t="shared" si="0"/>
        <v>2895350</v>
      </c>
      <c r="G66" s="291">
        <f t="shared" si="1"/>
        <v>891560</v>
      </c>
      <c r="H66" s="292">
        <f t="shared" si="2"/>
        <v>3786910</v>
      </c>
    </row>
    <row r="67" spans="1:8" x14ac:dyDescent="0.3">
      <c r="A67" s="289">
        <f t="shared" si="3"/>
        <v>42736</v>
      </c>
      <c r="B67" s="290">
        <v>910000</v>
      </c>
      <c r="C67" s="290">
        <v>2046880</v>
      </c>
      <c r="D67" s="290">
        <v>701600</v>
      </c>
      <c r="E67" s="290">
        <v>151370</v>
      </c>
      <c r="F67" s="291">
        <f t="shared" si="0"/>
        <v>2956880</v>
      </c>
      <c r="G67" s="291">
        <f t="shared" si="1"/>
        <v>852970</v>
      </c>
      <c r="H67" s="292">
        <f t="shared" si="2"/>
        <v>3809850</v>
      </c>
    </row>
    <row r="68" spans="1:8" x14ac:dyDescent="0.3">
      <c r="A68" s="289">
        <f t="shared" si="3"/>
        <v>42767</v>
      </c>
      <c r="B68" s="290">
        <v>852760</v>
      </c>
      <c r="C68" s="290">
        <v>1994240</v>
      </c>
      <c r="D68" s="290">
        <v>798950</v>
      </c>
      <c r="E68" s="290">
        <v>138450</v>
      </c>
      <c r="F68" s="291">
        <f t="shared" si="0"/>
        <v>2847000</v>
      </c>
      <c r="G68" s="291">
        <f t="shared" si="1"/>
        <v>937400</v>
      </c>
      <c r="H68" s="292">
        <f t="shared" si="2"/>
        <v>3784400</v>
      </c>
    </row>
    <row r="69" spans="1:8" x14ac:dyDescent="0.3">
      <c r="A69" s="289">
        <f t="shared" si="3"/>
        <v>42795</v>
      </c>
      <c r="B69" s="290">
        <v>899810</v>
      </c>
      <c r="C69" s="290">
        <v>1888500</v>
      </c>
      <c r="D69" s="290">
        <v>809960</v>
      </c>
      <c r="E69" s="290">
        <v>138150</v>
      </c>
      <c r="F69" s="291">
        <f t="shared" si="0"/>
        <v>2788310</v>
      </c>
      <c r="G69" s="291">
        <f t="shared" si="1"/>
        <v>948110</v>
      </c>
      <c r="H69" s="292">
        <f t="shared" si="2"/>
        <v>3736420</v>
      </c>
    </row>
    <row r="70" spans="1:8" x14ac:dyDescent="0.3">
      <c r="A70" s="289">
        <f t="shared" si="3"/>
        <v>42826</v>
      </c>
      <c r="B70" s="290">
        <v>918800</v>
      </c>
      <c r="C70" s="290">
        <v>1804930</v>
      </c>
      <c r="D70" s="290">
        <v>829270</v>
      </c>
      <c r="E70" s="290">
        <v>144380</v>
      </c>
      <c r="F70" s="291">
        <f t="shared" si="0"/>
        <v>2723730</v>
      </c>
      <c r="G70" s="291">
        <f t="shared" si="1"/>
        <v>973650</v>
      </c>
      <c r="H70" s="292">
        <f t="shared" si="2"/>
        <v>3697380</v>
      </c>
    </row>
    <row r="71" spans="1:8" x14ac:dyDescent="0.3">
      <c r="A71" s="289">
        <f t="shared" si="3"/>
        <v>42856</v>
      </c>
      <c r="B71" s="290">
        <v>890170</v>
      </c>
      <c r="C71" s="290">
        <v>1775490</v>
      </c>
      <c r="D71" s="290">
        <v>866470</v>
      </c>
      <c r="E71" s="290">
        <v>136140</v>
      </c>
      <c r="F71" s="291">
        <f t="shared" si="0"/>
        <v>2665660</v>
      </c>
      <c r="G71" s="291">
        <f t="shared" si="1"/>
        <v>1002610</v>
      </c>
      <c r="H71" s="292">
        <f t="shared" si="2"/>
        <v>3668270</v>
      </c>
    </row>
    <row r="72" spans="1:8" x14ac:dyDescent="0.3">
      <c r="A72" s="289">
        <f t="shared" si="3"/>
        <v>42887</v>
      </c>
      <c r="B72" s="290">
        <v>842610</v>
      </c>
      <c r="C72" s="290">
        <v>1714170</v>
      </c>
      <c r="D72" s="290">
        <v>928860</v>
      </c>
      <c r="E72" s="290">
        <v>143680</v>
      </c>
      <c r="F72" s="291">
        <f t="shared" ref="F72:F126" si="4">B72+C72</f>
        <v>2556780</v>
      </c>
      <c r="G72" s="291">
        <f t="shared" ref="G72:G126" si="5">D72+E72</f>
        <v>1072540</v>
      </c>
      <c r="H72" s="292">
        <f t="shared" ref="H72:H126" si="6">F72+G72</f>
        <v>3629320</v>
      </c>
    </row>
    <row r="73" spans="1:8" x14ac:dyDescent="0.3">
      <c r="A73" s="289">
        <f t="shared" ref="A73:A126" si="7">EDATE(A72,1)</f>
        <v>42917</v>
      </c>
      <c r="B73" s="290">
        <v>886210</v>
      </c>
      <c r="C73" s="290">
        <v>1758370</v>
      </c>
      <c r="D73" s="290">
        <v>866520</v>
      </c>
      <c r="E73" s="290">
        <v>169210</v>
      </c>
      <c r="F73" s="291">
        <f t="shared" si="4"/>
        <v>2644580</v>
      </c>
      <c r="G73" s="291">
        <f t="shared" si="5"/>
        <v>1035730</v>
      </c>
      <c r="H73" s="292">
        <f t="shared" si="6"/>
        <v>3680310</v>
      </c>
    </row>
    <row r="74" spans="1:8" x14ac:dyDescent="0.3">
      <c r="A74" s="289">
        <f t="shared" si="7"/>
        <v>42948</v>
      </c>
      <c r="B74" s="290">
        <v>902590</v>
      </c>
      <c r="C74" s="290">
        <v>1909900</v>
      </c>
      <c r="D74" s="290">
        <v>751730</v>
      </c>
      <c r="E74" s="290">
        <v>157430</v>
      </c>
      <c r="F74" s="291">
        <f t="shared" si="4"/>
        <v>2812490</v>
      </c>
      <c r="G74" s="291">
        <f t="shared" si="5"/>
        <v>909160</v>
      </c>
      <c r="H74" s="292">
        <f t="shared" si="6"/>
        <v>3721650</v>
      </c>
    </row>
    <row r="75" spans="1:8" x14ac:dyDescent="0.3">
      <c r="A75" s="289">
        <f t="shared" si="7"/>
        <v>42979</v>
      </c>
      <c r="B75" s="290">
        <v>915840</v>
      </c>
      <c r="C75" s="290">
        <v>1810970</v>
      </c>
      <c r="D75" s="290">
        <v>879020</v>
      </c>
      <c r="E75" s="290">
        <v>176450</v>
      </c>
      <c r="F75" s="291">
        <f t="shared" si="4"/>
        <v>2726810</v>
      </c>
      <c r="G75" s="291">
        <f t="shared" si="5"/>
        <v>1055470</v>
      </c>
      <c r="H75" s="292">
        <f t="shared" si="6"/>
        <v>3782280</v>
      </c>
    </row>
    <row r="76" spans="1:8" x14ac:dyDescent="0.3">
      <c r="A76" s="289">
        <f t="shared" si="7"/>
        <v>43009</v>
      </c>
      <c r="B76" s="290">
        <v>929190</v>
      </c>
      <c r="C76" s="290">
        <v>1898090</v>
      </c>
      <c r="D76" s="290">
        <v>839550</v>
      </c>
      <c r="E76" s="290">
        <v>164310</v>
      </c>
      <c r="F76" s="291">
        <f t="shared" si="4"/>
        <v>2827280</v>
      </c>
      <c r="G76" s="291">
        <f t="shared" si="5"/>
        <v>1003860</v>
      </c>
      <c r="H76" s="292">
        <f t="shared" si="6"/>
        <v>3831140</v>
      </c>
    </row>
    <row r="77" spans="1:8" x14ac:dyDescent="0.3">
      <c r="A77" s="289">
        <f t="shared" si="7"/>
        <v>43040</v>
      </c>
      <c r="B77" s="290">
        <v>863020</v>
      </c>
      <c r="C77" s="290">
        <v>1934110</v>
      </c>
      <c r="D77" s="290">
        <v>899820</v>
      </c>
      <c r="E77" s="290">
        <v>159790</v>
      </c>
      <c r="F77" s="291">
        <f t="shared" si="4"/>
        <v>2797130</v>
      </c>
      <c r="G77" s="291">
        <f t="shared" si="5"/>
        <v>1059610</v>
      </c>
      <c r="H77" s="292">
        <f t="shared" si="6"/>
        <v>3856740</v>
      </c>
    </row>
    <row r="78" spans="1:8" x14ac:dyDescent="0.3">
      <c r="A78" s="289">
        <f t="shared" si="7"/>
        <v>43070</v>
      </c>
      <c r="B78" s="290">
        <v>924300</v>
      </c>
      <c r="C78" s="290">
        <v>1942060</v>
      </c>
      <c r="D78" s="290">
        <v>831680</v>
      </c>
      <c r="E78" s="290">
        <v>144190</v>
      </c>
      <c r="F78" s="291">
        <f t="shared" si="4"/>
        <v>2866360</v>
      </c>
      <c r="G78" s="291">
        <f t="shared" si="5"/>
        <v>975870</v>
      </c>
      <c r="H78" s="292">
        <f t="shared" si="6"/>
        <v>3842230</v>
      </c>
    </row>
    <row r="79" spans="1:8" x14ac:dyDescent="0.3">
      <c r="A79" s="289">
        <f t="shared" si="7"/>
        <v>43101</v>
      </c>
      <c r="B79" s="290">
        <v>893660</v>
      </c>
      <c r="C79" s="290">
        <v>2025770</v>
      </c>
      <c r="D79" s="290">
        <v>792910</v>
      </c>
      <c r="E79" s="290">
        <v>155800</v>
      </c>
      <c r="F79" s="291">
        <f t="shared" si="4"/>
        <v>2919430</v>
      </c>
      <c r="G79" s="291">
        <f t="shared" si="5"/>
        <v>948710</v>
      </c>
      <c r="H79" s="292">
        <f t="shared" si="6"/>
        <v>3868140</v>
      </c>
    </row>
    <row r="80" spans="1:8" x14ac:dyDescent="0.3">
      <c r="A80" s="289">
        <f t="shared" si="7"/>
        <v>43132</v>
      </c>
      <c r="B80" s="290">
        <v>837090</v>
      </c>
      <c r="C80" s="290">
        <v>1966210</v>
      </c>
      <c r="D80" s="290">
        <v>894000</v>
      </c>
      <c r="E80" s="290">
        <v>140160</v>
      </c>
      <c r="F80" s="291">
        <f t="shared" si="4"/>
        <v>2803300</v>
      </c>
      <c r="G80" s="291">
        <f t="shared" si="5"/>
        <v>1034160</v>
      </c>
      <c r="H80" s="292">
        <f t="shared" si="6"/>
        <v>3837460</v>
      </c>
    </row>
    <row r="81" spans="1:8" x14ac:dyDescent="0.3">
      <c r="A81" s="289">
        <f t="shared" si="7"/>
        <v>43160</v>
      </c>
      <c r="B81" s="290">
        <v>906470</v>
      </c>
      <c r="C81" s="290">
        <v>1863070</v>
      </c>
      <c r="D81" s="290">
        <v>878390</v>
      </c>
      <c r="E81" s="290">
        <v>142280</v>
      </c>
      <c r="F81" s="291">
        <f t="shared" si="4"/>
        <v>2769540</v>
      </c>
      <c r="G81" s="291">
        <f t="shared" si="5"/>
        <v>1020670</v>
      </c>
      <c r="H81" s="292">
        <f t="shared" si="6"/>
        <v>3790210</v>
      </c>
    </row>
    <row r="82" spans="1:8" x14ac:dyDescent="0.3">
      <c r="A82" s="289">
        <f t="shared" si="7"/>
        <v>43191</v>
      </c>
      <c r="B82" s="290">
        <v>892330</v>
      </c>
      <c r="C82" s="290">
        <v>1782090</v>
      </c>
      <c r="D82" s="290">
        <v>932410</v>
      </c>
      <c r="E82" s="290">
        <v>149720</v>
      </c>
      <c r="F82" s="291">
        <f t="shared" si="4"/>
        <v>2674420</v>
      </c>
      <c r="G82" s="291">
        <f t="shared" si="5"/>
        <v>1082130</v>
      </c>
      <c r="H82" s="292">
        <f t="shared" si="6"/>
        <v>3756550</v>
      </c>
    </row>
    <row r="83" spans="1:8" x14ac:dyDescent="0.3">
      <c r="A83" s="289">
        <f t="shared" si="7"/>
        <v>43221</v>
      </c>
      <c r="B83" s="290">
        <v>902190</v>
      </c>
      <c r="C83" s="290">
        <v>1771780</v>
      </c>
      <c r="D83" s="290">
        <v>921660</v>
      </c>
      <c r="E83" s="290">
        <v>142730</v>
      </c>
      <c r="F83" s="291">
        <f t="shared" si="4"/>
        <v>2673970</v>
      </c>
      <c r="G83" s="291">
        <f t="shared" si="5"/>
        <v>1064390</v>
      </c>
      <c r="H83" s="292">
        <f t="shared" si="6"/>
        <v>3738360</v>
      </c>
    </row>
    <row r="84" spans="1:8" x14ac:dyDescent="0.3">
      <c r="A84" s="289">
        <f t="shared" si="7"/>
        <v>43252</v>
      </c>
      <c r="B84" s="290">
        <v>833210</v>
      </c>
      <c r="C84" s="290">
        <v>1717030</v>
      </c>
      <c r="D84" s="290">
        <v>1004540</v>
      </c>
      <c r="E84" s="290">
        <v>142900</v>
      </c>
      <c r="F84" s="291">
        <f t="shared" si="4"/>
        <v>2550240</v>
      </c>
      <c r="G84" s="291">
        <f t="shared" si="5"/>
        <v>1147440</v>
      </c>
      <c r="H84" s="292">
        <f t="shared" si="6"/>
        <v>3697680</v>
      </c>
    </row>
    <row r="85" spans="1:8" x14ac:dyDescent="0.3">
      <c r="A85" s="289">
        <f t="shared" si="7"/>
        <v>43282</v>
      </c>
      <c r="B85" s="290">
        <v>850720</v>
      </c>
      <c r="C85" s="290">
        <v>1780610</v>
      </c>
      <c r="D85" s="290">
        <v>948870</v>
      </c>
      <c r="E85" s="290">
        <v>171510</v>
      </c>
      <c r="F85" s="291">
        <f t="shared" si="4"/>
        <v>2631330</v>
      </c>
      <c r="G85" s="291">
        <f t="shared" si="5"/>
        <v>1120380</v>
      </c>
      <c r="H85" s="292">
        <f t="shared" si="6"/>
        <v>3751710</v>
      </c>
    </row>
    <row r="86" spans="1:8" x14ac:dyDescent="0.3">
      <c r="A86" s="289">
        <f t="shared" si="7"/>
        <v>43313</v>
      </c>
      <c r="B86" s="290">
        <v>889530</v>
      </c>
      <c r="C86" s="290">
        <v>1938090</v>
      </c>
      <c r="D86" s="290">
        <v>804200</v>
      </c>
      <c r="E86" s="290">
        <v>161770</v>
      </c>
      <c r="F86" s="291">
        <f t="shared" si="4"/>
        <v>2827620</v>
      </c>
      <c r="G86" s="291">
        <f t="shared" si="5"/>
        <v>965970</v>
      </c>
      <c r="H86" s="292">
        <f t="shared" si="6"/>
        <v>3793590</v>
      </c>
    </row>
    <row r="87" spans="1:8" x14ac:dyDescent="0.3">
      <c r="A87" s="289">
        <f t="shared" si="7"/>
        <v>43344</v>
      </c>
      <c r="B87" s="290">
        <v>901210</v>
      </c>
      <c r="C87" s="290">
        <v>1850500</v>
      </c>
      <c r="D87" s="290">
        <v>924610</v>
      </c>
      <c r="E87" s="290">
        <v>175810</v>
      </c>
      <c r="F87" s="291">
        <f t="shared" si="4"/>
        <v>2751710</v>
      </c>
      <c r="G87" s="291">
        <f t="shared" si="5"/>
        <v>1100420</v>
      </c>
      <c r="H87" s="292">
        <f t="shared" si="6"/>
        <v>3852130</v>
      </c>
    </row>
    <row r="88" spans="1:8" x14ac:dyDescent="0.3">
      <c r="A88" s="289">
        <f t="shared" si="7"/>
        <v>43374</v>
      </c>
      <c r="B88" s="290">
        <v>903050</v>
      </c>
      <c r="C88" s="290">
        <v>1919200</v>
      </c>
      <c r="D88" s="290">
        <v>917640</v>
      </c>
      <c r="E88" s="290">
        <v>164940</v>
      </c>
      <c r="F88" s="291">
        <f t="shared" si="4"/>
        <v>2822250</v>
      </c>
      <c r="G88" s="291">
        <f t="shared" si="5"/>
        <v>1082580</v>
      </c>
      <c r="H88" s="292">
        <f t="shared" si="6"/>
        <v>3904830</v>
      </c>
    </row>
    <row r="89" spans="1:8" x14ac:dyDescent="0.3">
      <c r="A89" s="289">
        <f t="shared" si="7"/>
        <v>43405</v>
      </c>
      <c r="B89" s="290">
        <v>875890</v>
      </c>
      <c r="C89" s="290">
        <v>1966650</v>
      </c>
      <c r="D89" s="290">
        <v>917970</v>
      </c>
      <c r="E89" s="290">
        <v>161300</v>
      </c>
      <c r="F89" s="291">
        <f t="shared" si="4"/>
        <v>2842540</v>
      </c>
      <c r="G89" s="291">
        <f t="shared" si="5"/>
        <v>1079270</v>
      </c>
      <c r="H89" s="292">
        <f t="shared" si="6"/>
        <v>3921810</v>
      </c>
    </row>
    <row r="90" spans="1:8" x14ac:dyDescent="0.3">
      <c r="A90" s="289">
        <f t="shared" si="7"/>
        <v>43435</v>
      </c>
      <c r="B90" s="290">
        <v>945600</v>
      </c>
      <c r="C90" s="290">
        <v>1991630</v>
      </c>
      <c r="D90" s="290">
        <v>841470</v>
      </c>
      <c r="E90" s="290">
        <v>143310</v>
      </c>
      <c r="F90" s="291">
        <f t="shared" si="4"/>
        <v>2937230</v>
      </c>
      <c r="G90" s="291">
        <f t="shared" si="5"/>
        <v>984780</v>
      </c>
      <c r="H90" s="292">
        <f t="shared" si="6"/>
        <v>3922010</v>
      </c>
    </row>
    <row r="91" spans="1:8" x14ac:dyDescent="0.3">
      <c r="A91" s="289">
        <f t="shared" si="7"/>
        <v>43466</v>
      </c>
      <c r="B91" s="290">
        <v>916040</v>
      </c>
      <c r="C91" s="290">
        <v>2043030</v>
      </c>
      <c r="D91" s="290">
        <v>824340</v>
      </c>
      <c r="E91" s="290">
        <v>158060</v>
      </c>
      <c r="F91" s="291">
        <f t="shared" si="4"/>
        <v>2959070</v>
      </c>
      <c r="G91" s="291">
        <f t="shared" si="5"/>
        <v>982400</v>
      </c>
      <c r="H91" s="292">
        <f t="shared" si="6"/>
        <v>3941470</v>
      </c>
    </row>
    <row r="92" spans="1:8" x14ac:dyDescent="0.3">
      <c r="A92" s="289">
        <f t="shared" si="7"/>
        <v>43497</v>
      </c>
      <c r="B92" s="290">
        <v>849840</v>
      </c>
      <c r="C92" s="290">
        <v>1976910</v>
      </c>
      <c r="D92" s="290">
        <v>933620</v>
      </c>
      <c r="E92" s="290">
        <v>140840</v>
      </c>
      <c r="F92" s="291">
        <f t="shared" si="4"/>
        <v>2826750</v>
      </c>
      <c r="G92" s="291">
        <f t="shared" si="5"/>
        <v>1074460</v>
      </c>
      <c r="H92" s="292">
        <f t="shared" si="6"/>
        <v>3901210</v>
      </c>
    </row>
    <row r="93" spans="1:8" x14ac:dyDescent="0.3">
      <c r="A93" s="289">
        <f t="shared" si="7"/>
        <v>43525</v>
      </c>
      <c r="B93" s="290">
        <v>922450</v>
      </c>
      <c r="C93" s="290">
        <v>1877650</v>
      </c>
      <c r="D93" s="290">
        <v>907850</v>
      </c>
      <c r="E93" s="290">
        <v>140100</v>
      </c>
      <c r="F93" s="291">
        <f t="shared" si="4"/>
        <v>2800100</v>
      </c>
      <c r="G93" s="291">
        <f t="shared" si="5"/>
        <v>1047950</v>
      </c>
      <c r="H93" s="292">
        <f t="shared" si="6"/>
        <v>3848050</v>
      </c>
    </row>
    <row r="94" spans="1:8" x14ac:dyDescent="0.3">
      <c r="A94" s="289">
        <f t="shared" si="7"/>
        <v>43556</v>
      </c>
      <c r="B94" s="290">
        <v>895990</v>
      </c>
      <c r="C94" s="290">
        <v>1776730</v>
      </c>
      <c r="D94" s="290">
        <v>979840</v>
      </c>
      <c r="E94" s="290">
        <v>149690</v>
      </c>
      <c r="F94" s="291">
        <f t="shared" si="4"/>
        <v>2672720</v>
      </c>
      <c r="G94" s="291">
        <f t="shared" si="5"/>
        <v>1129530</v>
      </c>
      <c r="H94" s="292">
        <f t="shared" si="6"/>
        <v>3802250</v>
      </c>
    </row>
    <row r="95" spans="1:8" x14ac:dyDescent="0.3">
      <c r="A95" s="289">
        <f t="shared" si="7"/>
        <v>43586</v>
      </c>
      <c r="B95" s="290">
        <v>881870</v>
      </c>
      <c r="C95" s="290">
        <v>1766610</v>
      </c>
      <c r="D95" s="290">
        <v>975150</v>
      </c>
      <c r="E95" s="290">
        <v>139170</v>
      </c>
      <c r="F95" s="291">
        <f t="shared" si="4"/>
        <v>2648480</v>
      </c>
      <c r="G95" s="291">
        <f t="shared" si="5"/>
        <v>1114320</v>
      </c>
      <c r="H95" s="292">
        <f t="shared" si="6"/>
        <v>3762800</v>
      </c>
    </row>
    <row r="96" spans="1:8" x14ac:dyDescent="0.3">
      <c r="A96" s="289">
        <f t="shared" si="7"/>
        <v>43617</v>
      </c>
      <c r="B96" s="290">
        <v>864760</v>
      </c>
      <c r="C96" s="290">
        <v>1717840</v>
      </c>
      <c r="D96" s="290">
        <v>999580</v>
      </c>
      <c r="E96" s="290">
        <v>145080</v>
      </c>
      <c r="F96" s="291">
        <f t="shared" si="4"/>
        <v>2582600</v>
      </c>
      <c r="G96" s="291">
        <f t="shared" si="5"/>
        <v>1144660</v>
      </c>
      <c r="H96" s="292">
        <f t="shared" si="6"/>
        <v>3727260</v>
      </c>
    </row>
    <row r="97" spans="1:8" x14ac:dyDescent="0.3">
      <c r="A97" s="289">
        <f t="shared" si="7"/>
        <v>43647</v>
      </c>
      <c r="B97" s="290">
        <v>861590</v>
      </c>
      <c r="C97" s="290">
        <v>1755240</v>
      </c>
      <c r="D97" s="290">
        <v>975950</v>
      </c>
      <c r="E97" s="290">
        <v>172480</v>
      </c>
      <c r="F97" s="291">
        <f t="shared" si="4"/>
        <v>2616830</v>
      </c>
      <c r="G97" s="291">
        <f t="shared" si="5"/>
        <v>1148430</v>
      </c>
      <c r="H97" s="292">
        <f t="shared" si="6"/>
        <v>3765260</v>
      </c>
    </row>
    <row r="98" spans="1:8" x14ac:dyDescent="0.3">
      <c r="A98" s="289">
        <f t="shared" si="7"/>
        <v>43678</v>
      </c>
      <c r="B98" s="290">
        <v>911920</v>
      </c>
      <c r="C98" s="290">
        <v>1920170</v>
      </c>
      <c r="D98" s="290">
        <v>798710</v>
      </c>
      <c r="E98" s="290">
        <v>161610</v>
      </c>
      <c r="F98" s="291">
        <f t="shared" si="4"/>
        <v>2832090</v>
      </c>
      <c r="G98" s="291">
        <f t="shared" si="5"/>
        <v>960320</v>
      </c>
      <c r="H98" s="292">
        <f t="shared" si="6"/>
        <v>3792410</v>
      </c>
    </row>
    <row r="99" spans="1:8" x14ac:dyDescent="0.3">
      <c r="A99" s="289">
        <f t="shared" si="7"/>
        <v>43709</v>
      </c>
      <c r="B99" s="290">
        <v>910550</v>
      </c>
      <c r="C99" s="290">
        <v>1806550</v>
      </c>
      <c r="D99" s="290">
        <v>944340</v>
      </c>
      <c r="E99" s="290">
        <v>180290</v>
      </c>
      <c r="F99" s="291">
        <f t="shared" si="4"/>
        <v>2717100</v>
      </c>
      <c r="G99" s="291">
        <f t="shared" si="5"/>
        <v>1124630</v>
      </c>
      <c r="H99" s="292">
        <f t="shared" si="6"/>
        <v>3841730</v>
      </c>
    </row>
    <row r="100" spans="1:8" x14ac:dyDescent="0.3">
      <c r="A100" s="289">
        <f t="shared" si="7"/>
        <v>43739</v>
      </c>
      <c r="B100" s="290">
        <v>915680</v>
      </c>
      <c r="C100" s="290">
        <v>1880850</v>
      </c>
      <c r="D100" s="290">
        <v>923020</v>
      </c>
      <c r="E100" s="290">
        <v>167320</v>
      </c>
      <c r="F100" s="291">
        <f t="shared" si="4"/>
        <v>2796530</v>
      </c>
      <c r="G100" s="291">
        <f t="shared" si="5"/>
        <v>1090340</v>
      </c>
      <c r="H100" s="292">
        <f t="shared" si="6"/>
        <v>3886870</v>
      </c>
    </row>
    <row r="101" spans="1:8" x14ac:dyDescent="0.3">
      <c r="A101" s="289">
        <f t="shared" si="7"/>
        <v>43770</v>
      </c>
      <c r="B101" s="290">
        <v>887910</v>
      </c>
      <c r="C101" s="290">
        <v>1931170</v>
      </c>
      <c r="D101" s="290">
        <v>906730</v>
      </c>
      <c r="E101" s="290">
        <v>154060</v>
      </c>
      <c r="F101" s="291">
        <f t="shared" si="4"/>
        <v>2819080</v>
      </c>
      <c r="G101" s="291">
        <f t="shared" si="5"/>
        <v>1060790</v>
      </c>
      <c r="H101" s="292">
        <f t="shared" si="6"/>
        <v>3879870</v>
      </c>
    </row>
    <row r="102" spans="1:8" x14ac:dyDescent="0.3">
      <c r="A102" s="289">
        <f t="shared" si="7"/>
        <v>43800</v>
      </c>
      <c r="B102" s="290">
        <v>939200</v>
      </c>
      <c r="C102" s="290">
        <v>1929700</v>
      </c>
      <c r="D102" s="290">
        <v>842250</v>
      </c>
      <c r="E102" s="290">
        <v>144690</v>
      </c>
      <c r="F102" s="291">
        <f t="shared" si="4"/>
        <v>2868900</v>
      </c>
      <c r="G102" s="291">
        <f t="shared" si="5"/>
        <v>986940</v>
      </c>
      <c r="H102" s="292">
        <f t="shared" si="6"/>
        <v>3855840</v>
      </c>
    </row>
    <row r="103" spans="1:8" x14ac:dyDescent="0.3">
      <c r="A103" s="293">
        <f t="shared" si="7"/>
        <v>43831</v>
      </c>
      <c r="B103" s="290">
        <v>908480</v>
      </c>
      <c r="C103" s="290">
        <v>1963250</v>
      </c>
      <c r="D103" s="290">
        <v>814410</v>
      </c>
      <c r="E103" s="290">
        <v>151740</v>
      </c>
      <c r="F103" s="294">
        <f t="shared" si="4"/>
        <v>2871730</v>
      </c>
      <c r="G103" s="294">
        <f t="shared" si="5"/>
        <v>966150</v>
      </c>
      <c r="H103" s="292">
        <f t="shared" si="6"/>
        <v>3837880</v>
      </c>
    </row>
    <row r="104" spans="1:8" x14ac:dyDescent="0.3">
      <c r="A104" s="293">
        <f t="shared" si="7"/>
        <v>43862</v>
      </c>
      <c r="B104" s="290">
        <v>862040</v>
      </c>
      <c r="C104" s="290">
        <v>1903400</v>
      </c>
      <c r="D104" s="290">
        <v>882720</v>
      </c>
      <c r="E104" s="290">
        <v>138650</v>
      </c>
      <c r="F104" s="294">
        <f t="shared" si="4"/>
        <v>2765440</v>
      </c>
      <c r="G104" s="294">
        <f t="shared" si="5"/>
        <v>1021370</v>
      </c>
      <c r="H104" s="292">
        <f t="shared" si="6"/>
        <v>3786810</v>
      </c>
    </row>
    <row r="105" spans="1:8" x14ac:dyDescent="0.3">
      <c r="A105" s="293">
        <f t="shared" si="7"/>
        <v>43891</v>
      </c>
      <c r="B105" s="290">
        <v>989630</v>
      </c>
      <c r="C105" s="290">
        <v>2021350</v>
      </c>
      <c r="D105" s="290">
        <v>749390</v>
      </c>
      <c r="E105" s="290">
        <v>182390</v>
      </c>
      <c r="F105" s="294">
        <f t="shared" si="4"/>
        <v>3010980</v>
      </c>
      <c r="G105" s="294">
        <f t="shared" si="5"/>
        <v>931780</v>
      </c>
      <c r="H105" s="292">
        <f t="shared" si="6"/>
        <v>3942760</v>
      </c>
    </row>
    <row r="106" spans="1:8" x14ac:dyDescent="0.3">
      <c r="A106" s="293">
        <f t="shared" si="7"/>
        <v>43922</v>
      </c>
      <c r="B106" s="290">
        <v>735130</v>
      </c>
      <c r="C106" s="290">
        <v>2595480</v>
      </c>
      <c r="D106" s="290">
        <v>611350</v>
      </c>
      <c r="E106" s="290">
        <v>148560</v>
      </c>
      <c r="F106" s="294">
        <f t="shared" si="4"/>
        <v>3330610</v>
      </c>
      <c r="G106" s="294">
        <f t="shared" si="5"/>
        <v>759910</v>
      </c>
      <c r="H106" s="292">
        <f t="shared" si="6"/>
        <v>4090520</v>
      </c>
    </row>
    <row r="107" spans="1:8" x14ac:dyDescent="0.3">
      <c r="A107" s="293">
        <f t="shared" si="7"/>
        <v>43952</v>
      </c>
      <c r="B107" s="290">
        <v>861490</v>
      </c>
      <c r="C107" s="290">
        <v>2519850</v>
      </c>
      <c r="D107" s="290">
        <v>639430</v>
      </c>
      <c r="E107" s="290">
        <v>109540</v>
      </c>
      <c r="F107" s="294">
        <f t="shared" si="4"/>
        <v>3381340</v>
      </c>
      <c r="G107" s="294">
        <f t="shared" si="5"/>
        <v>748970</v>
      </c>
      <c r="H107" s="292">
        <f t="shared" si="6"/>
        <v>4130310</v>
      </c>
    </row>
    <row r="108" spans="1:8" x14ac:dyDescent="0.3">
      <c r="A108" s="293">
        <f t="shared" si="7"/>
        <v>43983</v>
      </c>
      <c r="B108" s="290">
        <v>817460</v>
      </c>
      <c r="C108" s="290">
        <v>2056080</v>
      </c>
      <c r="D108" s="290">
        <v>846230</v>
      </c>
      <c r="E108" s="290">
        <v>136220</v>
      </c>
      <c r="F108" s="294">
        <f t="shared" si="4"/>
        <v>2873540</v>
      </c>
      <c r="G108" s="294">
        <f t="shared" si="5"/>
        <v>982450</v>
      </c>
      <c r="H108" s="292">
        <f t="shared" si="6"/>
        <v>3855990</v>
      </c>
    </row>
    <row r="109" spans="1:8" x14ac:dyDescent="0.3">
      <c r="A109" s="293">
        <f t="shared" si="7"/>
        <v>44013</v>
      </c>
      <c r="B109" s="290">
        <v>822250</v>
      </c>
      <c r="C109" s="290">
        <v>1976940</v>
      </c>
      <c r="D109" s="290">
        <v>893390</v>
      </c>
      <c r="E109" s="290">
        <v>149920</v>
      </c>
      <c r="F109" s="294">
        <f t="shared" si="4"/>
        <v>2799190</v>
      </c>
      <c r="G109" s="294">
        <f t="shared" si="5"/>
        <v>1043310</v>
      </c>
      <c r="H109" s="292">
        <f t="shared" si="6"/>
        <v>3842500</v>
      </c>
    </row>
    <row r="110" spans="1:8" x14ac:dyDescent="0.3">
      <c r="A110" s="293">
        <f t="shared" si="7"/>
        <v>44044</v>
      </c>
      <c r="B110" s="290">
        <v>897170</v>
      </c>
      <c r="C110" s="290">
        <v>2009030</v>
      </c>
      <c r="D110" s="290">
        <v>785770</v>
      </c>
      <c r="E110" s="290">
        <v>156520</v>
      </c>
      <c r="F110" s="294">
        <f t="shared" si="4"/>
        <v>2906200</v>
      </c>
      <c r="G110" s="294">
        <f t="shared" si="5"/>
        <v>942290</v>
      </c>
      <c r="H110" s="292">
        <f t="shared" si="6"/>
        <v>3848490</v>
      </c>
    </row>
    <row r="111" spans="1:8" x14ac:dyDescent="0.3">
      <c r="A111" s="293">
        <f t="shared" si="7"/>
        <v>44075</v>
      </c>
      <c r="B111" s="290">
        <v>876130</v>
      </c>
      <c r="C111" s="290">
        <v>1896540</v>
      </c>
      <c r="D111" s="290">
        <v>943310</v>
      </c>
      <c r="E111" s="290">
        <v>171260</v>
      </c>
      <c r="F111" s="294">
        <f t="shared" si="4"/>
        <v>2772670</v>
      </c>
      <c r="G111" s="294">
        <f t="shared" si="5"/>
        <v>1114570</v>
      </c>
      <c r="H111" s="292">
        <f t="shared" si="6"/>
        <v>3887240</v>
      </c>
    </row>
    <row r="112" spans="1:8" x14ac:dyDescent="0.3">
      <c r="A112" s="293">
        <f t="shared" si="7"/>
        <v>44105</v>
      </c>
      <c r="B112" s="290">
        <v>893660</v>
      </c>
      <c r="C112" s="290">
        <v>1948690</v>
      </c>
      <c r="D112" s="290">
        <v>907530</v>
      </c>
      <c r="E112" s="290">
        <v>156210</v>
      </c>
      <c r="F112" s="294">
        <f t="shared" si="4"/>
        <v>2842350</v>
      </c>
      <c r="G112" s="294">
        <f t="shared" si="5"/>
        <v>1063740</v>
      </c>
      <c r="H112" s="292">
        <f t="shared" si="6"/>
        <v>3906090</v>
      </c>
    </row>
    <row r="113" spans="1:8" x14ac:dyDescent="0.3">
      <c r="A113" s="293">
        <f t="shared" si="7"/>
        <v>44136</v>
      </c>
      <c r="B113" s="290">
        <v>849250</v>
      </c>
      <c r="C113" s="290">
        <v>2105300</v>
      </c>
      <c r="D113" s="290">
        <v>890000</v>
      </c>
      <c r="E113" s="290">
        <v>147410</v>
      </c>
      <c r="F113" s="294">
        <f t="shared" si="4"/>
        <v>2954550</v>
      </c>
      <c r="G113" s="294">
        <f t="shared" si="5"/>
        <v>1037410</v>
      </c>
      <c r="H113" s="292">
        <f t="shared" si="6"/>
        <v>3991960</v>
      </c>
    </row>
    <row r="114" spans="1:8" x14ac:dyDescent="0.3">
      <c r="A114" s="293">
        <f t="shared" si="7"/>
        <v>44166</v>
      </c>
      <c r="B114" s="290">
        <v>902790</v>
      </c>
      <c r="C114" s="290">
        <v>2149490</v>
      </c>
      <c r="D114" s="290">
        <v>859320</v>
      </c>
      <c r="E114" s="290">
        <v>136430</v>
      </c>
      <c r="F114" s="294">
        <f t="shared" si="4"/>
        <v>3052280</v>
      </c>
      <c r="G114" s="294">
        <f t="shared" si="5"/>
        <v>995750</v>
      </c>
      <c r="H114" s="292">
        <f t="shared" si="6"/>
        <v>4048030</v>
      </c>
    </row>
    <row r="115" spans="1:8" x14ac:dyDescent="0.3">
      <c r="A115" s="293">
        <f t="shared" si="7"/>
        <v>44197</v>
      </c>
      <c r="B115" s="290">
        <v>919390</v>
      </c>
      <c r="C115" s="290">
        <v>2248840</v>
      </c>
      <c r="D115" s="290">
        <v>798600</v>
      </c>
      <c r="E115" s="290">
        <v>147730</v>
      </c>
      <c r="F115" s="294">
        <f t="shared" si="4"/>
        <v>3168230</v>
      </c>
      <c r="G115" s="294">
        <f t="shared" si="5"/>
        <v>946330</v>
      </c>
      <c r="H115" s="292">
        <f t="shared" si="6"/>
        <v>4114560</v>
      </c>
    </row>
    <row r="116" spans="1:8" x14ac:dyDescent="0.3">
      <c r="A116" s="293">
        <f t="shared" si="7"/>
        <v>44228</v>
      </c>
      <c r="B116" s="290">
        <v>851780</v>
      </c>
      <c r="C116" s="290">
        <v>2233460</v>
      </c>
      <c r="D116" s="290">
        <v>910680</v>
      </c>
      <c r="E116" s="290">
        <v>135940</v>
      </c>
      <c r="F116" s="294">
        <f t="shared" si="4"/>
        <v>3085240</v>
      </c>
      <c r="G116" s="294">
        <f t="shared" si="5"/>
        <v>1046620</v>
      </c>
      <c r="H116" s="292">
        <f t="shared" si="6"/>
        <v>4131860</v>
      </c>
    </row>
    <row r="117" spans="1:8" x14ac:dyDescent="0.3">
      <c r="A117" s="293">
        <f t="shared" si="7"/>
        <v>44256</v>
      </c>
      <c r="B117" s="290">
        <v>931160</v>
      </c>
      <c r="C117" s="290">
        <v>2148530</v>
      </c>
      <c r="D117" s="290">
        <v>928130</v>
      </c>
      <c r="E117" s="290">
        <v>141310</v>
      </c>
      <c r="F117" s="294">
        <f t="shared" si="4"/>
        <v>3079690</v>
      </c>
      <c r="G117" s="294">
        <f t="shared" si="5"/>
        <v>1069440</v>
      </c>
      <c r="H117" s="292">
        <f t="shared" si="6"/>
        <v>4149130</v>
      </c>
    </row>
    <row r="118" spans="1:8" x14ac:dyDescent="0.3">
      <c r="A118" s="293">
        <f t="shared" si="7"/>
        <v>44287</v>
      </c>
      <c r="B118" s="290">
        <v>917130</v>
      </c>
      <c r="C118" s="290">
        <v>2140110</v>
      </c>
      <c r="D118" s="290">
        <v>949800</v>
      </c>
      <c r="E118" s="290">
        <v>140230</v>
      </c>
      <c r="F118" s="294">
        <f t="shared" si="4"/>
        <v>3057240</v>
      </c>
      <c r="G118" s="294">
        <f t="shared" si="5"/>
        <v>1090030</v>
      </c>
      <c r="H118" s="292">
        <f t="shared" si="6"/>
        <v>4147270</v>
      </c>
    </row>
    <row r="119" spans="1:8" x14ac:dyDescent="0.3">
      <c r="A119" s="293">
        <f t="shared" si="7"/>
        <v>44317</v>
      </c>
      <c r="B119" s="290">
        <v>998640</v>
      </c>
      <c r="C119" s="290">
        <v>2046660</v>
      </c>
      <c r="D119" s="290">
        <v>937350</v>
      </c>
      <c r="E119" s="290">
        <v>136220</v>
      </c>
      <c r="F119" s="294">
        <f t="shared" si="4"/>
        <v>3045300</v>
      </c>
      <c r="G119" s="294">
        <f t="shared" si="5"/>
        <v>1073570</v>
      </c>
      <c r="H119" s="292">
        <f t="shared" si="6"/>
        <v>4118870</v>
      </c>
    </row>
    <row r="120" spans="1:8" x14ac:dyDescent="0.3">
      <c r="A120" s="293">
        <f t="shared" si="7"/>
        <v>44348</v>
      </c>
      <c r="B120" s="290">
        <v>927500</v>
      </c>
      <c r="C120" s="290">
        <v>1927430</v>
      </c>
      <c r="D120" s="290">
        <v>1090660</v>
      </c>
      <c r="E120" s="290">
        <v>147440</v>
      </c>
      <c r="F120" s="294">
        <f t="shared" si="4"/>
        <v>2854930</v>
      </c>
      <c r="G120" s="294">
        <f t="shared" si="5"/>
        <v>1238100</v>
      </c>
      <c r="H120" s="292">
        <f t="shared" si="6"/>
        <v>4093030</v>
      </c>
    </row>
    <row r="121" spans="1:8" x14ac:dyDescent="0.3">
      <c r="A121" s="293">
        <f t="shared" si="7"/>
        <v>44378</v>
      </c>
      <c r="B121" s="290">
        <v>835440</v>
      </c>
      <c r="C121" s="290">
        <v>1669830</v>
      </c>
      <c r="D121" s="290">
        <v>1037850</v>
      </c>
      <c r="E121" s="290">
        <v>171710</v>
      </c>
      <c r="F121" s="294">
        <f t="shared" si="4"/>
        <v>2505270</v>
      </c>
      <c r="G121" s="294">
        <f t="shared" si="5"/>
        <v>1209560</v>
      </c>
      <c r="H121" s="292">
        <f t="shared" si="6"/>
        <v>3714830</v>
      </c>
    </row>
    <row r="122" spans="1:8" x14ac:dyDescent="0.3">
      <c r="A122" s="293">
        <f t="shared" si="7"/>
        <v>44409</v>
      </c>
      <c r="B122" s="290">
        <v>886960</v>
      </c>
      <c r="C122" s="290">
        <v>1818980</v>
      </c>
      <c r="D122" s="290">
        <v>861810</v>
      </c>
      <c r="E122" s="290">
        <v>168460</v>
      </c>
      <c r="F122" s="294">
        <f t="shared" si="4"/>
        <v>2705940</v>
      </c>
      <c r="G122" s="294">
        <f t="shared" si="5"/>
        <v>1030270</v>
      </c>
      <c r="H122" s="292">
        <f t="shared" si="6"/>
        <v>3736210</v>
      </c>
    </row>
    <row r="123" spans="1:8" x14ac:dyDescent="0.3">
      <c r="A123" s="293">
        <f t="shared" si="7"/>
        <v>44440</v>
      </c>
      <c r="B123" s="290">
        <v>861470</v>
      </c>
      <c r="C123" s="290">
        <v>1695100</v>
      </c>
      <c r="D123" s="290">
        <v>1024490</v>
      </c>
      <c r="E123" s="290">
        <v>177920</v>
      </c>
      <c r="F123" s="294">
        <f t="shared" si="4"/>
        <v>2556570</v>
      </c>
      <c r="G123" s="294">
        <f t="shared" si="5"/>
        <v>1202410</v>
      </c>
      <c r="H123" s="292">
        <f t="shared" si="6"/>
        <v>3758980</v>
      </c>
    </row>
    <row r="124" spans="1:8" x14ac:dyDescent="0.3">
      <c r="A124" s="293">
        <f t="shared" si="7"/>
        <v>44470</v>
      </c>
      <c r="B124" s="290">
        <v>875520</v>
      </c>
      <c r="C124" s="290">
        <v>1737060</v>
      </c>
      <c r="D124" s="290">
        <v>975280</v>
      </c>
      <c r="E124" s="290">
        <v>154210</v>
      </c>
      <c r="F124" s="294">
        <f t="shared" si="4"/>
        <v>2612580</v>
      </c>
      <c r="G124" s="294">
        <f t="shared" si="5"/>
        <v>1129490</v>
      </c>
      <c r="H124" s="292">
        <f t="shared" si="6"/>
        <v>3742070</v>
      </c>
    </row>
    <row r="125" spans="1:8" x14ac:dyDescent="0.3">
      <c r="A125" s="293">
        <f t="shared" si="7"/>
        <v>44501</v>
      </c>
      <c r="B125" s="290">
        <v>835670</v>
      </c>
      <c r="C125" s="290">
        <v>1749240</v>
      </c>
      <c r="D125" s="290">
        <v>993700</v>
      </c>
      <c r="E125" s="290">
        <v>156330</v>
      </c>
      <c r="F125" s="294">
        <f t="shared" si="4"/>
        <v>2584910</v>
      </c>
      <c r="G125" s="294">
        <f t="shared" si="5"/>
        <v>1150030</v>
      </c>
      <c r="H125" s="292">
        <f t="shared" si="6"/>
        <v>3734940</v>
      </c>
    </row>
    <row r="126" spans="1:8" x14ac:dyDescent="0.3">
      <c r="A126" s="295">
        <f t="shared" si="7"/>
        <v>44531</v>
      </c>
      <c r="B126" s="296">
        <v>852850</v>
      </c>
      <c r="C126" s="296">
        <v>1760260</v>
      </c>
      <c r="D126" s="296">
        <v>951020</v>
      </c>
      <c r="E126" s="296">
        <v>140540</v>
      </c>
      <c r="F126" s="297">
        <f t="shared" si="4"/>
        <v>2613110</v>
      </c>
      <c r="G126" s="297">
        <f t="shared" si="5"/>
        <v>1091560</v>
      </c>
      <c r="H126" s="298">
        <f t="shared" si="6"/>
        <v>3704670</v>
      </c>
    </row>
  </sheetData>
  <mergeCells count="3">
    <mergeCell ref="B2:O2"/>
    <mergeCell ref="B3:P3"/>
    <mergeCell ref="B4:M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46CB6-019D-42A0-81AC-8C611487ACD1}">
  <dimension ref="A1:P134"/>
  <sheetViews>
    <sheetView workbookViewId="0"/>
  </sheetViews>
  <sheetFormatPr baseColWidth="10" defaultRowHeight="14.4" x14ac:dyDescent="0.3"/>
  <sheetData>
    <row r="1" spans="1:16" ht="16.2" x14ac:dyDescent="0.3">
      <c r="A1" s="5" t="s">
        <v>7</v>
      </c>
      <c r="B1" s="6" t="s">
        <v>345</v>
      </c>
      <c r="C1" s="4"/>
      <c r="D1" s="4"/>
      <c r="E1" s="4"/>
      <c r="F1" s="4"/>
      <c r="G1" s="4"/>
      <c r="H1" s="4"/>
      <c r="I1" s="4"/>
      <c r="J1" s="4"/>
      <c r="K1" s="4"/>
      <c r="L1" s="4"/>
      <c r="M1" s="4"/>
      <c r="N1" s="4"/>
      <c r="O1" s="4"/>
      <c r="P1" s="4"/>
    </row>
    <row r="2" spans="1:16" ht="16.2" x14ac:dyDescent="0.3">
      <c r="A2" s="5" t="s">
        <v>8</v>
      </c>
      <c r="B2" s="397" t="s">
        <v>346</v>
      </c>
      <c r="C2" s="397"/>
      <c r="D2" s="397"/>
      <c r="E2" s="397"/>
      <c r="F2" s="397"/>
      <c r="G2" s="397"/>
      <c r="H2" s="397"/>
      <c r="I2" s="397"/>
      <c r="J2" s="397"/>
      <c r="K2" s="397"/>
      <c r="L2" s="397"/>
      <c r="M2" s="397"/>
      <c r="N2" s="397"/>
      <c r="O2" s="397"/>
      <c r="P2" s="137"/>
    </row>
    <row r="3" spans="1:16" ht="16.2" x14ac:dyDescent="0.3">
      <c r="A3" s="5" t="s">
        <v>9</v>
      </c>
      <c r="B3" s="389" t="s">
        <v>350</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6" spans="1:16" ht="36.6" x14ac:dyDescent="0.3">
      <c r="A6" s="299" t="s">
        <v>338</v>
      </c>
      <c r="B6" s="300" t="s">
        <v>349</v>
      </c>
    </row>
    <row r="7" spans="1:16" x14ac:dyDescent="0.3">
      <c r="A7" s="179">
        <v>40909</v>
      </c>
      <c r="B7" s="180">
        <v>99664</v>
      </c>
    </row>
    <row r="8" spans="1:16" x14ac:dyDescent="0.3">
      <c r="A8" s="179">
        <f>EDATE(A7,1)</f>
        <v>40940</v>
      </c>
      <c r="B8" s="180">
        <v>98444</v>
      </c>
    </row>
    <row r="9" spans="1:16" x14ac:dyDescent="0.3">
      <c r="A9" s="179">
        <f t="shared" ref="A9:A72" si="0">EDATE(A8,1)</f>
        <v>40969</v>
      </c>
      <c r="B9" s="180">
        <v>97110</v>
      </c>
    </row>
    <row r="10" spans="1:16" x14ac:dyDescent="0.3">
      <c r="A10" s="179">
        <f t="shared" si="0"/>
        <v>41000</v>
      </c>
      <c r="B10" s="180">
        <v>92429</v>
      </c>
    </row>
    <row r="11" spans="1:16" x14ac:dyDescent="0.3">
      <c r="A11" s="179">
        <f t="shared" si="0"/>
        <v>41030</v>
      </c>
      <c r="B11" s="180">
        <v>86023</v>
      </c>
    </row>
    <row r="12" spans="1:16" x14ac:dyDescent="0.3">
      <c r="A12" s="179">
        <f t="shared" si="0"/>
        <v>41061</v>
      </c>
      <c r="B12" s="180">
        <v>66479</v>
      </c>
    </row>
    <row r="13" spans="1:16" x14ac:dyDescent="0.3">
      <c r="A13" s="179">
        <f t="shared" si="0"/>
        <v>41091</v>
      </c>
      <c r="B13" s="180">
        <v>33608</v>
      </c>
    </row>
    <row r="14" spans="1:16" x14ac:dyDescent="0.3">
      <c r="A14" s="179">
        <f t="shared" si="0"/>
        <v>41122</v>
      </c>
      <c r="B14" s="180">
        <v>32284</v>
      </c>
    </row>
    <row r="15" spans="1:16" x14ac:dyDescent="0.3">
      <c r="A15" s="179">
        <f t="shared" si="0"/>
        <v>41153</v>
      </c>
      <c r="B15" s="180">
        <v>81681</v>
      </c>
    </row>
    <row r="16" spans="1:16" x14ac:dyDescent="0.3">
      <c r="A16" s="179">
        <f t="shared" si="0"/>
        <v>41183</v>
      </c>
      <c r="B16" s="180">
        <v>97246</v>
      </c>
    </row>
    <row r="17" spans="1:2" x14ac:dyDescent="0.3">
      <c r="A17" s="179">
        <f t="shared" si="0"/>
        <v>41214</v>
      </c>
      <c r="B17" s="180">
        <v>102401</v>
      </c>
    </row>
    <row r="18" spans="1:2" x14ac:dyDescent="0.3">
      <c r="A18" s="179">
        <f t="shared" si="0"/>
        <v>41244</v>
      </c>
      <c r="B18" s="180">
        <v>90053</v>
      </c>
    </row>
    <row r="19" spans="1:2" x14ac:dyDescent="0.3">
      <c r="A19" s="179">
        <f t="shared" si="0"/>
        <v>41275</v>
      </c>
      <c r="B19" s="180">
        <v>97761</v>
      </c>
    </row>
    <row r="20" spans="1:2" x14ac:dyDescent="0.3">
      <c r="A20" s="179">
        <f t="shared" si="0"/>
        <v>41306</v>
      </c>
      <c r="B20" s="180">
        <v>97630</v>
      </c>
    </row>
    <row r="21" spans="1:2" x14ac:dyDescent="0.3">
      <c r="A21" s="179">
        <f t="shared" si="0"/>
        <v>41334</v>
      </c>
      <c r="B21" s="180">
        <v>95545</v>
      </c>
    </row>
    <row r="22" spans="1:2" x14ac:dyDescent="0.3">
      <c r="A22" s="179">
        <f t="shared" si="0"/>
        <v>41365</v>
      </c>
      <c r="B22" s="180">
        <v>91749</v>
      </c>
    </row>
    <row r="23" spans="1:2" x14ac:dyDescent="0.3">
      <c r="A23" s="179">
        <f t="shared" si="0"/>
        <v>41395</v>
      </c>
      <c r="B23" s="180">
        <v>84514</v>
      </c>
    </row>
    <row r="24" spans="1:2" x14ac:dyDescent="0.3">
      <c r="A24" s="179">
        <f t="shared" si="0"/>
        <v>41426</v>
      </c>
      <c r="B24" s="180">
        <v>64094</v>
      </c>
    </row>
    <row r="25" spans="1:2" x14ac:dyDescent="0.3">
      <c r="A25" s="179">
        <f t="shared" si="0"/>
        <v>41456</v>
      </c>
      <c r="B25" s="180">
        <v>32243</v>
      </c>
    </row>
    <row r="26" spans="1:2" x14ac:dyDescent="0.3">
      <c r="A26" s="179">
        <f t="shared" si="0"/>
        <v>41487</v>
      </c>
      <c r="B26" s="180">
        <v>29495</v>
      </c>
    </row>
    <row r="27" spans="1:2" x14ac:dyDescent="0.3">
      <c r="A27" s="179">
        <f t="shared" si="0"/>
        <v>41518</v>
      </c>
      <c r="B27" s="180">
        <v>85829</v>
      </c>
    </row>
    <row r="28" spans="1:2" x14ac:dyDescent="0.3">
      <c r="A28" s="179">
        <f t="shared" si="0"/>
        <v>41548</v>
      </c>
      <c r="B28" s="180">
        <v>96900</v>
      </c>
    </row>
    <row r="29" spans="1:2" x14ac:dyDescent="0.3">
      <c r="A29" s="179">
        <f t="shared" si="0"/>
        <v>41579</v>
      </c>
      <c r="B29" s="180">
        <v>101221</v>
      </c>
    </row>
    <row r="30" spans="1:2" x14ac:dyDescent="0.3">
      <c r="A30" s="179">
        <f t="shared" si="0"/>
        <v>41609</v>
      </c>
      <c r="B30" s="180">
        <v>89615</v>
      </c>
    </row>
    <row r="31" spans="1:2" x14ac:dyDescent="0.3">
      <c r="A31" s="179">
        <f t="shared" si="0"/>
        <v>41640</v>
      </c>
      <c r="B31" s="180">
        <v>98446</v>
      </c>
    </row>
    <row r="32" spans="1:2" x14ac:dyDescent="0.3">
      <c r="A32" s="179">
        <f t="shared" si="0"/>
        <v>41671</v>
      </c>
      <c r="B32" s="180">
        <v>97795</v>
      </c>
    </row>
    <row r="33" spans="1:2" x14ac:dyDescent="0.3">
      <c r="A33" s="179">
        <f t="shared" si="0"/>
        <v>41699</v>
      </c>
      <c r="B33" s="180">
        <v>96548</v>
      </c>
    </row>
    <row r="34" spans="1:2" x14ac:dyDescent="0.3">
      <c r="A34" s="179">
        <f t="shared" si="0"/>
        <v>41730</v>
      </c>
      <c r="B34" s="180">
        <v>91820</v>
      </c>
    </row>
    <row r="35" spans="1:2" x14ac:dyDescent="0.3">
      <c r="A35" s="179">
        <f t="shared" si="0"/>
        <v>41760</v>
      </c>
      <c r="B35" s="180">
        <v>84082</v>
      </c>
    </row>
    <row r="36" spans="1:2" x14ac:dyDescent="0.3">
      <c r="A36" s="179">
        <f t="shared" si="0"/>
        <v>41791</v>
      </c>
      <c r="B36" s="180">
        <v>68808</v>
      </c>
    </row>
    <row r="37" spans="1:2" x14ac:dyDescent="0.3">
      <c r="A37" s="179">
        <f t="shared" si="0"/>
        <v>41821</v>
      </c>
      <c r="B37" s="180">
        <v>34171</v>
      </c>
    </row>
    <row r="38" spans="1:2" x14ac:dyDescent="0.3">
      <c r="A38" s="179">
        <f t="shared" si="0"/>
        <v>41852</v>
      </c>
      <c r="B38" s="180">
        <v>29450</v>
      </c>
    </row>
    <row r="39" spans="1:2" x14ac:dyDescent="0.3">
      <c r="A39" s="179">
        <f t="shared" si="0"/>
        <v>41883</v>
      </c>
      <c r="B39" s="180">
        <v>87054</v>
      </c>
    </row>
    <row r="40" spans="1:2" x14ac:dyDescent="0.3">
      <c r="A40" s="179">
        <f t="shared" si="0"/>
        <v>41913</v>
      </c>
      <c r="B40" s="180">
        <v>99460</v>
      </c>
    </row>
    <row r="41" spans="1:2" x14ac:dyDescent="0.3">
      <c r="A41" s="179">
        <f t="shared" si="0"/>
        <v>41944</v>
      </c>
      <c r="B41" s="180">
        <v>104403</v>
      </c>
    </row>
    <row r="42" spans="1:2" x14ac:dyDescent="0.3">
      <c r="A42" s="179">
        <f t="shared" si="0"/>
        <v>41974</v>
      </c>
      <c r="B42" s="180">
        <v>93434</v>
      </c>
    </row>
    <row r="43" spans="1:2" x14ac:dyDescent="0.3">
      <c r="A43" s="179">
        <f t="shared" si="0"/>
        <v>42005</v>
      </c>
      <c r="B43" s="180">
        <v>101466</v>
      </c>
    </row>
    <row r="44" spans="1:2" x14ac:dyDescent="0.3">
      <c r="A44" s="179">
        <f t="shared" si="0"/>
        <v>42036</v>
      </c>
      <c r="B44" s="180">
        <v>101115</v>
      </c>
    </row>
    <row r="45" spans="1:2" x14ac:dyDescent="0.3">
      <c r="A45" s="179">
        <f t="shared" si="0"/>
        <v>42064</v>
      </c>
      <c r="B45" s="180">
        <v>103145</v>
      </c>
    </row>
    <row r="46" spans="1:2" x14ac:dyDescent="0.3">
      <c r="A46" s="179">
        <f t="shared" si="0"/>
        <v>42095</v>
      </c>
      <c r="B46" s="180">
        <v>96888</v>
      </c>
    </row>
    <row r="47" spans="1:2" x14ac:dyDescent="0.3">
      <c r="A47" s="179">
        <f t="shared" si="0"/>
        <v>42125</v>
      </c>
      <c r="B47" s="180">
        <v>86894</v>
      </c>
    </row>
    <row r="48" spans="1:2" x14ac:dyDescent="0.3">
      <c r="A48" s="179">
        <f t="shared" si="0"/>
        <v>42156</v>
      </c>
      <c r="B48" s="180">
        <v>69861</v>
      </c>
    </row>
    <row r="49" spans="1:2" x14ac:dyDescent="0.3">
      <c r="A49" s="179">
        <f t="shared" si="0"/>
        <v>42186</v>
      </c>
      <c r="B49" s="180">
        <v>34678</v>
      </c>
    </row>
    <row r="50" spans="1:2" x14ac:dyDescent="0.3">
      <c r="A50" s="179">
        <f t="shared" si="0"/>
        <v>42217</v>
      </c>
      <c r="B50" s="180">
        <v>41039</v>
      </c>
    </row>
    <row r="51" spans="1:2" x14ac:dyDescent="0.3">
      <c r="A51" s="179">
        <f t="shared" si="0"/>
        <v>42248</v>
      </c>
      <c r="B51" s="180">
        <v>89806</v>
      </c>
    </row>
    <row r="52" spans="1:2" x14ac:dyDescent="0.3">
      <c r="A52" s="179">
        <f t="shared" si="0"/>
        <v>42278</v>
      </c>
      <c r="B52" s="180">
        <v>100949</v>
      </c>
    </row>
    <row r="53" spans="1:2" x14ac:dyDescent="0.3">
      <c r="A53" s="179">
        <f t="shared" si="0"/>
        <v>42309</v>
      </c>
      <c r="B53" s="180">
        <v>109594</v>
      </c>
    </row>
    <row r="54" spans="1:2" x14ac:dyDescent="0.3">
      <c r="A54" s="179">
        <f t="shared" si="0"/>
        <v>42339</v>
      </c>
      <c r="B54" s="180">
        <v>95335</v>
      </c>
    </row>
    <row r="55" spans="1:2" x14ac:dyDescent="0.3">
      <c r="A55" s="179">
        <f t="shared" si="0"/>
        <v>42370</v>
      </c>
      <c r="B55" s="180">
        <v>104685</v>
      </c>
    </row>
    <row r="56" spans="1:2" x14ac:dyDescent="0.3">
      <c r="A56" s="179">
        <f t="shared" si="0"/>
        <v>42401</v>
      </c>
      <c r="B56" s="180">
        <v>109063</v>
      </c>
    </row>
    <row r="57" spans="1:2" x14ac:dyDescent="0.3">
      <c r="A57" s="179">
        <f t="shared" si="0"/>
        <v>42430</v>
      </c>
      <c r="B57" s="180">
        <v>110515</v>
      </c>
    </row>
    <row r="58" spans="1:2" x14ac:dyDescent="0.3">
      <c r="A58" s="179">
        <f t="shared" si="0"/>
        <v>42461</v>
      </c>
      <c r="B58" s="180">
        <v>109087</v>
      </c>
    </row>
    <row r="59" spans="1:2" x14ac:dyDescent="0.3">
      <c r="A59" s="179">
        <f t="shared" si="0"/>
        <v>42491</v>
      </c>
      <c r="B59" s="180">
        <v>110127</v>
      </c>
    </row>
    <row r="60" spans="1:2" x14ac:dyDescent="0.3">
      <c r="A60" s="179">
        <f t="shared" si="0"/>
        <v>42522</v>
      </c>
      <c r="B60" s="180">
        <v>96630</v>
      </c>
    </row>
    <row r="61" spans="1:2" x14ac:dyDescent="0.3">
      <c r="A61" s="179">
        <f t="shared" si="0"/>
        <v>42552</v>
      </c>
      <c r="B61" s="180">
        <v>49440</v>
      </c>
    </row>
    <row r="62" spans="1:2" x14ac:dyDescent="0.3">
      <c r="A62" s="179">
        <f t="shared" si="0"/>
        <v>42583</v>
      </c>
      <c r="B62" s="180">
        <v>54803</v>
      </c>
    </row>
    <row r="63" spans="1:2" x14ac:dyDescent="0.3">
      <c r="A63" s="179">
        <f t="shared" si="0"/>
        <v>42614</v>
      </c>
      <c r="B63" s="180">
        <v>120693</v>
      </c>
    </row>
    <row r="64" spans="1:2" x14ac:dyDescent="0.3">
      <c r="A64" s="179">
        <f t="shared" si="0"/>
        <v>42644</v>
      </c>
      <c r="B64" s="180">
        <v>139476</v>
      </c>
    </row>
    <row r="65" spans="1:2" x14ac:dyDescent="0.3">
      <c r="A65" s="179">
        <f t="shared" si="0"/>
        <v>42675</v>
      </c>
      <c r="B65" s="180">
        <v>156415</v>
      </c>
    </row>
    <row r="66" spans="1:2" x14ac:dyDescent="0.3">
      <c r="A66" s="179">
        <f t="shared" si="0"/>
        <v>42705</v>
      </c>
      <c r="B66" s="180">
        <v>135078</v>
      </c>
    </row>
    <row r="67" spans="1:2" x14ac:dyDescent="0.3">
      <c r="A67" s="179">
        <f t="shared" si="0"/>
        <v>42736</v>
      </c>
      <c r="B67" s="180">
        <v>143804</v>
      </c>
    </row>
    <row r="68" spans="1:2" x14ac:dyDescent="0.3">
      <c r="A68" s="179">
        <f t="shared" si="0"/>
        <v>42767</v>
      </c>
      <c r="B68" s="180">
        <v>140701</v>
      </c>
    </row>
    <row r="69" spans="1:2" x14ac:dyDescent="0.3">
      <c r="A69" s="179">
        <f t="shared" si="0"/>
        <v>42795</v>
      </c>
      <c r="B69" s="180">
        <v>134461</v>
      </c>
    </row>
    <row r="70" spans="1:2" x14ac:dyDescent="0.3">
      <c r="A70" s="179">
        <f t="shared" si="0"/>
        <v>42826</v>
      </c>
      <c r="B70" s="180">
        <v>123911</v>
      </c>
    </row>
    <row r="71" spans="1:2" x14ac:dyDescent="0.3">
      <c r="A71" s="179">
        <f t="shared" si="0"/>
        <v>42856</v>
      </c>
      <c r="B71" s="180">
        <v>113999</v>
      </c>
    </row>
    <row r="72" spans="1:2" x14ac:dyDescent="0.3">
      <c r="A72" s="179">
        <f t="shared" si="0"/>
        <v>42887</v>
      </c>
      <c r="B72" s="180">
        <v>92234</v>
      </c>
    </row>
    <row r="73" spans="1:2" x14ac:dyDescent="0.3">
      <c r="A73" s="179">
        <f t="shared" ref="A73:A133" si="1">EDATE(A72,1)</f>
        <v>42917</v>
      </c>
      <c r="B73" s="180">
        <v>43116</v>
      </c>
    </row>
    <row r="74" spans="1:2" x14ac:dyDescent="0.3">
      <c r="A74" s="179">
        <f t="shared" si="1"/>
        <v>42948</v>
      </c>
      <c r="B74" s="180">
        <v>44958</v>
      </c>
    </row>
    <row r="75" spans="1:2" x14ac:dyDescent="0.3">
      <c r="A75" s="179">
        <f t="shared" si="1"/>
        <v>42979</v>
      </c>
      <c r="B75" s="180">
        <v>94337</v>
      </c>
    </row>
    <row r="76" spans="1:2" x14ac:dyDescent="0.3">
      <c r="A76" s="179">
        <f t="shared" si="1"/>
        <v>43009</v>
      </c>
      <c r="B76" s="180">
        <v>110243</v>
      </c>
    </row>
    <row r="77" spans="1:2" x14ac:dyDescent="0.3">
      <c r="A77" s="179">
        <f t="shared" si="1"/>
        <v>43040</v>
      </c>
      <c r="B77" s="180">
        <v>121325</v>
      </c>
    </row>
    <row r="78" spans="1:2" x14ac:dyDescent="0.3">
      <c r="A78" s="179">
        <f t="shared" si="1"/>
        <v>43070</v>
      </c>
      <c r="B78" s="180">
        <v>107904</v>
      </c>
    </row>
    <row r="79" spans="1:2" x14ac:dyDescent="0.3">
      <c r="A79" s="179">
        <f t="shared" si="1"/>
        <v>43101</v>
      </c>
      <c r="B79" s="180">
        <v>115027</v>
      </c>
    </row>
    <row r="80" spans="1:2" x14ac:dyDescent="0.3">
      <c r="A80" s="179">
        <f t="shared" si="1"/>
        <v>43132</v>
      </c>
      <c r="B80" s="180">
        <v>114450</v>
      </c>
    </row>
    <row r="81" spans="1:2" x14ac:dyDescent="0.3">
      <c r="A81" s="179">
        <f t="shared" si="1"/>
        <v>43160</v>
      </c>
      <c r="B81" s="180">
        <v>111193</v>
      </c>
    </row>
    <row r="82" spans="1:2" x14ac:dyDescent="0.3">
      <c r="A82" s="179">
        <f t="shared" si="1"/>
        <v>43191</v>
      </c>
      <c r="B82" s="180">
        <v>105811</v>
      </c>
    </row>
    <row r="83" spans="1:2" x14ac:dyDescent="0.3">
      <c r="A83" s="179">
        <f t="shared" si="1"/>
        <v>43221</v>
      </c>
      <c r="B83" s="180">
        <v>99579</v>
      </c>
    </row>
    <row r="84" spans="1:2" x14ac:dyDescent="0.3">
      <c r="A84" s="179">
        <f t="shared" si="1"/>
        <v>43252</v>
      </c>
      <c r="B84" s="180">
        <v>78970</v>
      </c>
    </row>
    <row r="85" spans="1:2" x14ac:dyDescent="0.3">
      <c r="A85" s="179">
        <f t="shared" si="1"/>
        <v>43282</v>
      </c>
      <c r="B85" s="180">
        <v>41363</v>
      </c>
    </row>
    <row r="86" spans="1:2" x14ac:dyDescent="0.3">
      <c r="A86" s="179">
        <f t="shared" si="1"/>
        <v>43313</v>
      </c>
      <c r="B86" s="180">
        <v>41661</v>
      </c>
    </row>
    <row r="87" spans="1:2" x14ac:dyDescent="0.3">
      <c r="A87" s="179">
        <f t="shared" si="1"/>
        <v>43344</v>
      </c>
      <c r="B87" s="180">
        <v>94417</v>
      </c>
    </row>
    <row r="88" spans="1:2" x14ac:dyDescent="0.3">
      <c r="A88" s="179">
        <f t="shared" si="1"/>
        <v>43374</v>
      </c>
      <c r="B88" s="180">
        <v>114102</v>
      </c>
    </row>
    <row r="89" spans="1:2" x14ac:dyDescent="0.3">
      <c r="A89" s="179">
        <f t="shared" si="1"/>
        <v>43405</v>
      </c>
      <c r="B89" s="180">
        <v>124995</v>
      </c>
    </row>
    <row r="90" spans="1:2" x14ac:dyDescent="0.3">
      <c r="A90" s="179">
        <f t="shared" si="1"/>
        <v>43435</v>
      </c>
      <c r="B90" s="180">
        <v>114489</v>
      </c>
    </row>
    <row r="91" spans="1:2" x14ac:dyDescent="0.3">
      <c r="A91" s="179">
        <f t="shared" si="1"/>
        <v>43466</v>
      </c>
      <c r="B91" s="180">
        <v>121007</v>
      </c>
    </row>
    <row r="92" spans="1:2" x14ac:dyDescent="0.3">
      <c r="A92" s="179">
        <f t="shared" si="1"/>
        <v>43497</v>
      </c>
      <c r="B92" s="180">
        <v>121078</v>
      </c>
    </row>
    <row r="93" spans="1:2" x14ac:dyDescent="0.3">
      <c r="A93" s="179">
        <f t="shared" si="1"/>
        <v>43525</v>
      </c>
      <c r="B93" s="180">
        <v>119866</v>
      </c>
    </row>
    <row r="94" spans="1:2" x14ac:dyDescent="0.3">
      <c r="A94" s="179">
        <f t="shared" si="1"/>
        <v>43556</v>
      </c>
      <c r="B94" s="180">
        <v>117614</v>
      </c>
    </row>
    <row r="95" spans="1:2" x14ac:dyDescent="0.3">
      <c r="A95" s="179">
        <f t="shared" si="1"/>
        <v>43586</v>
      </c>
      <c r="B95" s="180">
        <v>109874</v>
      </c>
    </row>
    <row r="96" spans="1:2" x14ac:dyDescent="0.3">
      <c r="A96" s="179">
        <f t="shared" si="1"/>
        <v>43617</v>
      </c>
      <c r="B96" s="180">
        <v>90501</v>
      </c>
    </row>
    <row r="97" spans="1:2" x14ac:dyDescent="0.3">
      <c r="A97" s="179">
        <f t="shared" si="1"/>
        <v>43647</v>
      </c>
      <c r="B97" s="180">
        <v>51850</v>
      </c>
    </row>
    <row r="98" spans="1:2" x14ac:dyDescent="0.3">
      <c r="A98" s="179">
        <f t="shared" si="1"/>
        <v>43678</v>
      </c>
      <c r="B98" s="180">
        <v>49344</v>
      </c>
    </row>
    <row r="99" spans="1:2" x14ac:dyDescent="0.3">
      <c r="A99" s="179">
        <f t="shared" si="1"/>
        <v>43709</v>
      </c>
      <c r="B99" s="180">
        <v>111893</v>
      </c>
    </row>
    <row r="100" spans="1:2" x14ac:dyDescent="0.3">
      <c r="A100" s="179">
        <f t="shared" si="1"/>
        <v>43739</v>
      </c>
      <c r="B100" s="180">
        <v>128494</v>
      </c>
    </row>
    <row r="101" spans="1:2" x14ac:dyDescent="0.3">
      <c r="A101" s="179">
        <f t="shared" si="1"/>
        <v>43770</v>
      </c>
      <c r="B101" s="180">
        <v>138868</v>
      </c>
    </row>
    <row r="102" spans="1:2" x14ac:dyDescent="0.3">
      <c r="A102" s="179">
        <f t="shared" si="1"/>
        <v>43800</v>
      </c>
      <c r="B102" s="180">
        <v>124146</v>
      </c>
    </row>
    <row r="103" spans="1:2" x14ac:dyDescent="0.3">
      <c r="A103" s="179">
        <f t="shared" si="1"/>
        <v>43831</v>
      </c>
      <c r="B103" s="180">
        <v>131744</v>
      </c>
    </row>
    <row r="104" spans="1:2" x14ac:dyDescent="0.3">
      <c r="A104" s="179">
        <f t="shared" si="1"/>
        <v>43862</v>
      </c>
      <c r="B104" s="180">
        <v>129782</v>
      </c>
    </row>
    <row r="105" spans="1:2" x14ac:dyDescent="0.3">
      <c r="A105" s="179">
        <f t="shared" si="1"/>
        <v>43891</v>
      </c>
      <c r="B105" s="180">
        <v>126185</v>
      </c>
    </row>
    <row r="106" spans="1:2" x14ac:dyDescent="0.3">
      <c r="A106" s="179">
        <f t="shared" si="1"/>
        <v>43922</v>
      </c>
      <c r="B106" s="180">
        <v>125095</v>
      </c>
    </row>
    <row r="107" spans="1:2" x14ac:dyDescent="0.3">
      <c r="A107" s="179">
        <f t="shared" si="1"/>
        <v>43952</v>
      </c>
      <c r="B107" s="180">
        <v>128106</v>
      </c>
    </row>
    <row r="108" spans="1:2" x14ac:dyDescent="0.3">
      <c r="A108" s="179">
        <f t="shared" si="1"/>
        <v>43983</v>
      </c>
      <c r="B108" s="180">
        <v>100651</v>
      </c>
    </row>
    <row r="109" spans="1:2" x14ac:dyDescent="0.3">
      <c r="A109" s="179">
        <f t="shared" si="1"/>
        <v>44013</v>
      </c>
      <c r="B109" s="180">
        <v>61843</v>
      </c>
    </row>
    <row r="110" spans="1:2" x14ac:dyDescent="0.3">
      <c r="A110" s="179">
        <f t="shared" si="1"/>
        <v>44044</v>
      </c>
      <c r="B110" s="180">
        <v>65053</v>
      </c>
    </row>
    <row r="111" spans="1:2" x14ac:dyDescent="0.3">
      <c r="A111" s="179">
        <f t="shared" si="1"/>
        <v>44075</v>
      </c>
      <c r="B111" s="180">
        <v>116216</v>
      </c>
    </row>
    <row r="112" spans="1:2" x14ac:dyDescent="0.3">
      <c r="A112" s="179">
        <f t="shared" si="1"/>
        <v>44105</v>
      </c>
      <c r="B112" s="180">
        <v>133186</v>
      </c>
    </row>
    <row r="113" spans="1:2" x14ac:dyDescent="0.3">
      <c r="A113" s="179">
        <f t="shared" si="1"/>
        <v>44136</v>
      </c>
      <c r="B113" s="180">
        <v>150380</v>
      </c>
    </row>
    <row r="114" spans="1:2" x14ac:dyDescent="0.3">
      <c r="A114" s="179">
        <f t="shared" si="1"/>
        <v>44166</v>
      </c>
      <c r="B114" s="180">
        <v>145099</v>
      </c>
    </row>
    <row r="115" spans="1:2" x14ac:dyDescent="0.3">
      <c r="A115" s="179">
        <f t="shared" si="1"/>
        <v>44197</v>
      </c>
      <c r="B115" s="180">
        <v>158311</v>
      </c>
    </row>
    <row r="116" spans="1:2" x14ac:dyDescent="0.3">
      <c r="A116" s="179">
        <f t="shared" si="1"/>
        <v>44228</v>
      </c>
      <c r="B116" s="180">
        <v>163333</v>
      </c>
    </row>
    <row r="117" spans="1:2" x14ac:dyDescent="0.3">
      <c r="A117" s="179">
        <f t="shared" si="1"/>
        <v>44256</v>
      </c>
      <c r="B117" s="180">
        <v>172284</v>
      </c>
    </row>
    <row r="118" spans="1:2" x14ac:dyDescent="0.3">
      <c r="A118" s="179">
        <f t="shared" si="1"/>
        <v>44287</v>
      </c>
      <c r="B118" s="180">
        <v>173494</v>
      </c>
    </row>
    <row r="119" spans="1:2" x14ac:dyDescent="0.3">
      <c r="A119" s="179">
        <f t="shared" si="1"/>
        <v>44317</v>
      </c>
      <c r="B119" s="180">
        <v>171757</v>
      </c>
    </row>
    <row r="120" spans="1:2" x14ac:dyDescent="0.3">
      <c r="A120" s="179">
        <f t="shared" si="1"/>
        <v>44348</v>
      </c>
      <c r="B120" s="180">
        <v>151782</v>
      </c>
    </row>
    <row r="121" spans="1:2" x14ac:dyDescent="0.3">
      <c r="A121" s="179">
        <f t="shared" si="1"/>
        <v>44378</v>
      </c>
      <c r="B121" s="180">
        <v>83021</v>
      </c>
    </row>
    <row r="122" spans="1:2" x14ac:dyDescent="0.3">
      <c r="A122" s="179">
        <f t="shared" si="1"/>
        <v>44409</v>
      </c>
      <c r="B122" s="180">
        <v>86321</v>
      </c>
    </row>
    <row r="123" spans="1:2" x14ac:dyDescent="0.3">
      <c r="A123" s="179">
        <f t="shared" si="1"/>
        <v>44440</v>
      </c>
      <c r="B123" s="180">
        <v>137392</v>
      </c>
    </row>
    <row r="124" spans="1:2" x14ac:dyDescent="0.3">
      <c r="A124" s="179">
        <f t="shared" si="1"/>
        <v>44470</v>
      </c>
      <c r="B124" s="180">
        <v>152484</v>
      </c>
    </row>
    <row r="125" spans="1:2" x14ac:dyDescent="0.3">
      <c r="A125" s="179">
        <f t="shared" si="1"/>
        <v>44501</v>
      </c>
      <c r="B125" s="180">
        <v>165375</v>
      </c>
    </row>
    <row r="126" spans="1:2" x14ac:dyDescent="0.3">
      <c r="A126" s="179">
        <f t="shared" si="1"/>
        <v>44531</v>
      </c>
      <c r="B126" s="180">
        <v>152213</v>
      </c>
    </row>
    <row r="127" spans="1:2" x14ac:dyDescent="0.3">
      <c r="A127" s="179">
        <f t="shared" si="1"/>
        <v>44562</v>
      </c>
      <c r="B127" s="180">
        <v>158697</v>
      </c>
    </row>
    <row r="128" spans="1:2" x14ac:dyDescent="0.3">
      <c r="A128" s="179">
        <f t="shared" si="1"/>
        <v>44593</v>
      </c>
      <c r="B128" s="180">
        <v>159319</v>
      </c>
    </row>
    <row r="129" spans="1:2" x14ac:dyDescent="0.3">
      <c r="A129" s="179">
        <f t="shared" si="1"/>
        <v>44621</v>
      </c>
      <c r="B129" s="180">
        <v>157850</v>
      </c>
    </row>
    <row r="130" spans="1:2" x14ac:dyDescent="0.3">
      <c r="A130" s="179">
        <f t="shared" si="1"/>
        <v>44652</v>
      </c>
      <c r="B130" s="180">
        <v>151809</v>
      </c>
    </row>
    <row r="131" spans="1:2" x14ac:dyDescent="0.3">
      <c r="A131" s="179">
        <f t="shared" si="1"/>
        <v>44682</v>
      </c>
      <c r="B131" s="180">
        <v>144640</v>
      </c>
    </row>
    <row r="132" spans="1:2" x14ac:dyDescent="0.3">
      <c r="A132" s="179">
        <f t="shared" si="1"/>
        <v>44713</v>
      </c>
      <c r="B132" s="180">
        <v>123631</v>
      </c>
    </row>
    <row r="133" spans="1:2" x14ac:dyDescent="0.3">
      <c r="A133" s="181">
        <f t="shared" si="1"/>
        <v>44743</v>
      </c>
      <c r="B133" s="182">
        <v>80203</v>
      </c>
    </row>
    <row r="134" spans="1:2" ht="15.6" x14ac:dyDescent="0.3">
      <c r="A134" s="134" t="s">
        <v>347</v>
      </c>
      <c r="B134" s="178" t="s">
        <v>348</v>
      </c>
    </row>
  </sheetData>
  <mergeCells count="3">
    <mergeCell ref="B2:O2"/>
    <mergeCell ref="B3:P3"/>
    <mergeCell ref="B4:M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BB61-61B0-4C5F-AF5B-21E3B3056E09}">
  <dimension ref="A1:P24"/>
  <sheetViews>
    <sheetView workbookViewId="0"/>
  </sheetViews>
  <sheetFormatPr baseColWidth="10" defaultRowHeight="14.4" x14ac:dyDescent="0.3"/>
  <cols>
    <col min="2" max="2" width="21.77734375" customWidth="1"/>
  </cols>
  <sheetData>
    <row r="1" spans="1:16" ht="16.2" x14ac:dyDescent="0.3">
      <c r="A1" s="5" t="s">
        <v>7</v>
      </c>
      <c r="B1" s="6" t="s">
        <v>351</v>
      </c>
      <c r="C1" s="4"/>
      <c r="D1" s="4"/>
      <c r="E1" s="4"/>
      <c r="F1" s="4"/>
      <c r="G1" s="4"/>
      <c r="H1" s="4"/>
      <c r="I1" s="4"/>
      <c r="J1" s="4"/>
      <c r="K1" s="4"/>
      <c r="L1" s="4"/>
      <c r="M1" s="4"/>
      <c r="N1" s="4"/>
      <c r="O1" s="4"/>
      <c r="P1" s="4"/>
    </row>
    <row r="2" spans="1:16" ht="16.2" x14ac:dyDescent="0.3">
      <c r="A2" s="5" t="s">
        <v>8</v>
      </c>
      <c r="B2" s="397" t="s">
        <v>346</v>
      </c>
      <c r="C2" s="397"/>
      <c r="D2" s="397"/>
      <c r="E2" s="397"/>
      <c r="F2" s="397"/>
      <c r="G2" s="397"/>
      <c r="H2" s="397"/>
      <c r="I2" s="397"/>
      <c r="J2" s="397"/>
      <c r="K2" s="397"/>
      <c r="L2" s="397"/>
      <c r="M2" s="397"/>
      <c r="N2" s="397"/>
      <c r="O2" s="397"/>
      <c r="P2" s="137"/>
    </row>
    <row r="3" spans="1:16" ht="16.2" x14ac:dyDescent="0.3">
      <c r="A3" s="5" t="s">
        <v>9</v>
      </c>
      <c r="B3" s="389" t="s">
        <v>370</v>
      </c>
      <c r="C3" s="389"/>
      <c r="D3" s="389"/>
      <c r="E3" s="389"/>
      <c r="F3" s="389"/>
      <c r="G3" s="389"/>
      <c r="H3" s="389"/>
      <c r="I3" s="389"/>
      <c r="J3" s="389"/>
      <c r="K3" s="389"/>
      <c r="L3" s="389"/>
      <c r="M3" s="389"/>
      <c r="N3" s="389"/>
      <c r="O3" s="389"/>
      <c r="P3" s="389"/>
    </row>
    <row r="4" spans="1:16" ht="16.2" x14ac:dyDescent="0.3">
      <c r="A4" s="5" t="s">
        <v>10</v>
      </c>
      <c r="B4" s="360"/>
      <c r="C4" s="360"/>
      <c r="D4" s="360"/>
      <c r="E4" s="360"/>
      <c r="F4" s="360"/>
      <c r="G4" s="360"/>
      <c r="H4" s="360"/>
      <c r="I4" s="360"/>
      <c r="J4" s="360"/>
      <c r="K4" s="360"/>
      <c r="L4" s="360"/>
      <c r="M4" s="360"/>
      <c r="N4" s="4"/>
      <c r="O4" s="4"/>
      <c r="P4" s="4"/>
    </row>
    <row r="6" spans="1:16" ht="43.2" x14ac:dyDescent="0.3">
      <c r="B6" s="301" t="s">
        <v>352</v>
      </c>
      <c r="C6" s="79" t="s">
        <v>353</v>
      </c>
      <c r="D6" s="302" t="s">
        <v>354</v>
      </c>
      <c r="E6" s="80" t="s">
        <v>355</v>
      </c>
    </row>
    <row r="7" spans="1:16" x14ac:dyDescent="0.3">
      <c r="B7" s="303" t="s">
        <v>356</v>
      </c>
      <c r="C7" s="304"/>
      <c r="D7" s="304"/>
      <c r="E7" s="305"/>
    </row>
    <row r="8" spans="1:16" x14ac:dyDescent="0.3">
      <c r="B8" s="306" t="s">
        <v>140</v>
      </c>
      <c r="C8" s="307">
        <v>0.6</v>
      </c>
      <c r="D8" s="307">
        <v>0.61</v>
      </c>
      <c r="E8" s="308">
        <v>0.62</v>
      </c>
    </row>
    <row r="9" spans="1:16" x14ac:dyDescent="0.3">
      <c r="B9" s="309" t="s">
        <v>141</v>
      </c>
      <c r="C9" s="310">
        <v>0.4</v>
      </c>
      <c r="D9" s="310">
        <v>0.39</v>
      </c>
      <c r="E9" s="311">
        <v>0.38</v>
      </c>
    </row>
    <row r="10" spans="1:16" x14ac:dyDescent="0.3">
      <c r="B10" s="303" t="s">
        <v>357</v>
      </c>
      <c r="C10" s="312"/>
      <c r="D10" s="304"/>
      <c r="E10" s="313"/>
    </row>
    <row r="11" spans="1:16" x14ac:dyDescent="0.3">
      <c r="B11" s="306" t="s">
        <v>144</v>
      </c>
      <c r="C11" s="307">
        <v>0.15</v>
      </c>
      <c r="D11" s="307">
        <v>0.16</v>
      </c>
      <c r="E11" s="308">
        <v>0.18</v>
      </c>
    </row>
    <row r="12" spans="1:16" x14ac:dyDescent="0.3">
      <c r="B12" s="306" t="s">
        <v>358</v>
      </c>
      <c r="C12" s="307">
        <v>0.38</v>
      </c>
      <c r="D12" s="307">
        <v>0.38</v>
      </c>
      <c r="E12" s="308">
        <v>0.36</v>
      </c>
    </row>
    <row r="13" spans="1:16" x14ac:dyDescent="0.3">
      <c r="B13" s="306" t="s">
        <v>359</v>
      </c>
      <c r="C13" s="307">
        <v>0.26</v>
      </c>
      <c r="D13" s="307">
        <v>0.26</v>
      </c>
      <c r="E13" s="308">
        <v>0.26</v>
      </c>
    </row>
    <row r="14" spans="1:16" x14ac:dyDescent="0.3">
      <c r="B14" s="306" t="s">
        <v>360</v>
      </c>
      <c r="C14" s="307">
        <v>0.15</v>
      </c>
      <c r="D14" s="307">
        <v>0.15</v>
      </c>
      <c r="E14" s="308">
        <v>0.15</v>
      </c>
    </row>
    <row r="15" spans="1:16" x14ac:dyDescent="0.3">
      <c r="B15" s="309" t="s">
        <v>361</v>
      </c>
      <c r="C15" s="310">
        <v>0.06</v>
      </c>
      <c r="D15" s="310">
        <v>0.05</v>
      </c>
      <c r="E15" s="311">
        <v>0.06</v>
      </c>
    </row>
    <row r="16" spans="1:16" x14ac:dyDescent="0.3">
      <c r="B16" s="303" t="s">
        <v>289</v>
      </c>
      <c r="C16" s="312"/>
      <c r="D16" s="304"/>
      <c r="E16" s="313"/>
    </row>
    <row r="17" spans="2:5" x14ac:dyDescent="0.3">
      <c r="B17" s="306" t="s">
        <v>362</v>
      </c>
      <c r="C17" s="307">
        <v>0.34</v>
      </c>
      <c r="D17" s="307">
        <v>0.33</v>
      </c>
      <c r="E17" s="308">
        <v>0.35</v>
      </c>
    </row>
    <row r="18" spans="2:5" x14ac:dyDescent="0.3">
      <c r="B18" s="306" t="s">
        <v>363</v>
      </c>
      <c r="C18" s="307">
        <v>0.34</v>
      </c>
      <c r="D18" s="307">
        <v>0.34</v>
      </c>
      <c r="E18" s="308">
        <v>0.34</v>
      </c>
    </row>
    <row r="19" spans="2:5" x14ac:dyDescent="0.3">
      <c r="B19" s="309" t="s">
        <v>364</v>
      </c>
      <c r="C19" s="310">
        <v>0.32</v>
      </c>
      <c r="D19" s="310">
        <v>0.33</v>
      </c>
      <c r="E19" s="311">
        <v>0.32</v>
      </c>
    </row>
    <row r="20" spans="2:5" x14ac:dyDescent="0.3">
      <c r="B20" s="303" t="s">
        <v>365</v>
      </c>
      <c r="C20" s="312"/>
      <c r="D20" s="304"/>
      <c r="E20" s="305"/>
    </row>
    <row r="21" spans="2:5" x14ac:dyDescent="0.3">
      <c r="B21" s="306" t="s">
        <v>366</v>
      </c>
      <c r="C21" s="307">
        <v>0.04</v>
      </c>
      <c r="D21" s="307">
        <v>0.05</v>
      </c>
      <c r="E21" s="308">
        <v>0.06</v>
      </c>
    </row>
    <row r="22" spans="2:5" x14ac:dyDescent="0.3">
      <c r="B22" s="306" t="s">
        <v>367</v>
      </c>
      <c r="C22" s="307">
        <v>0.52</v>
      </c>
      <c r="D22" s="307">
        <v>0.48</v>
      </c>
      <c r="E22" s="308">
        <v>0.45</v>
      </c>
    </row>
    <row r="23" spans="2:5" x14ac:dyDescent="0.3">
      <c r="B23" s="306" t="s">
        <v>368</v>
      </c>
      <c r="C23" s="307">
        <v>0.23</v>
      </c>
      <c r="D23" s="307">
        <v>0.25</v>
      </c>
      <c r="E23" s="308">
        <v>0.25</v>
      </c>
    </row>
    <row r="24" spans="2:5" ht="28.8" x14ac:dyDescent="0.3">
      <c r="B24" s="309" t="s">
        <v>369</v>
      </c>
      <c r="C24" s="310">
        <v>0.21</v>
      </c>
      <c r="D24" s="310">
        <v>0.22</v>
      </c>
      <c r="E24" s="311">
        <v>0.23</v>
      </c>
    </row>
  </sheetData>
  <mergeCells count="3">
    <mergeCell ref="B2:O2"/>
    <mergeCell ref="B3:P3"/>
    <mergeCell ref="B4:M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5F5F-1E2E-4343-944E-0BA226A1A0F8}">
  <dimension ref="A1:V115"/>
  <sheetViews>
    <sheetView workbookViewId="0"/>
  </sheetViews>
  <sheetFormatPr baseColWidth="10" defaultRowHeight="14.4" x14ac:dyDescent="0.3"/>
  <sheetData>
    <row r="1" spans="1:21" ht="16.2" x14ac:dyDescent="0.3">
      <c r="A1" s="5" t="s">
        <v>7</v>
      </c>
      <c r="B1" s="6" t="s">
        <v>375</v>
      </c>
      <c r="C1" s="4"/>
      <c r="D1" s="4"/>
      <c r="E1" s="4"/>
      <c r="F1" s="4"/>
      <c r="G1" s="4"/>
      <c r="H1" s="4"/>
      <c r="I1" s="4"/>
      <c r="J1" s="4"/>
      <c r="K1" s="4"/>
      <c r="L1" s="4"/>
      <c r="M1" s="4"/>
      <c r="N1" s="4"/>
      <c r="O1" s="4"/>
      <c r="P1" s="4"/>
    </row>
    <row r="2" spans="1:21" ht="16.2" customHeight="1" x14ac:dyDescent="0.3">
      <c r="A2" s="5" t="s">
        <v>8</v>
      </c>
      <c r="B2" s="397" t="s">
        <v>371</v>
      </c>
      <c r="C2" s="397"/>
      <c r="D2" s="397"/>
      <c r="E2" s="397"/>
      <c r="F2" s="397"/>
      <c r="G2" s="397"/>
      <c r="H2" s="397"/>
      <c r="I2" s="397"/>
      <c r="J2" s="397"/>
      <c r="K2" s="397"/>
      <c r="L2" s="397"/>
      <c r="M2" s="397"/>
      <c r="N2" s="397"/>
      <c r="O2" s="397"/>
      <c r="P2" s="397"/>
      <c r="Q2" s="397"/>
      <c r="R2" s="397"/>
      <c r="S2" s="397"/>
      <c r="T2" s="397"/>
      <c r="U2" s="397"/>
    </row>
    <row r="3" spans="1:21" ht="16.2" x14ac:dyDescent="0.3">
      <c r="A3" s="5" t="s">
        <v>9</v>
      </c>
      <c r="B3" s="397" t="s">
        <v>372</v>
      </c>
      <c r="C3" s="397"/>
      <c r="D3" s="397"/>
      <c r="E3" s="397"/>
      <c r="F3" s="397"/>
      <c r="G3" s="397"/>
      <c r="H3" s="397"/>
      <c r="I3" s="397"/>
      <c r="J3" s="397"/>
      <c r="K3" s="397"/>
      <c r="L3" s="397"/>
      <c r="M3" s="397"/>
      <c r="N3" s="397"/>
      <c r="O3" s="397"/>
      <c r="P3" s="397"/>
      <c r="Q3" s="397"/>
      <c r="R3" s="397"/>
      <c r="S3" s="397"/>
      <c r="T3" s="397"/>
      <c r="U3" s="397"/>
    </row>
    <row r="4" spans="1:21" ht="16.2" x14ac:dyDescent="0.3">
      <c r="A4" s="5" t="s">
        <v>10</v>
      </c>
      <c r="B4" s="360"/>
      <c r="C4" s="360"/>
      <c r="D4" s="360"/>
      <c r="E4" s="360"/>
      <c r="F4" s="360"/>
      <c r="G4" s="360"/>
      <c r="H4" s="360"/>
      <c r="I4" s="360"/>
      <c r="J4" s="360"/>
      <c r="K4" s="360"/>
      <c r="L4" s="360"/>
      <c r="M4" s="360"/>
      <c r="N4" s="4"/>
      <c r="O4" s="4"/>
      <c r="P4" s="4"/>
    </row>
    <row r="6" spans="1:21" ht="28.8" x14ac:dyDescent="0.3">
      <c r="B6" s="314" t="s">
        <v>338</v>
      </c>
      <c r="C6" s="315" t="s">
        <v>373</v>
      </c>
    </row>
    <row r="7" spans="1:21" x14ac:dyDescent="0.3">
      <c r="B7" s="316">
        <v>41275</v>
      </c>
      <c r="C7" s="317">
        <v>0.48</v>
      </c>
    </row>
    <row r="8" spans="1:21" x14ac:dyDescent="0.3">
      <c r="B8" s="316">
        <v>41306</v>
      </c>
      <c r="C8" s="317">
        <v>0.47499999999999998</v>
      </c>
    </row>
    <row r="9" spans="1:21" x14ac:dyDescent="0.3">
      <c r="B9" s="316">
        <v>41334</v>
      </c>
      <c r="C9" s="317">
        <v>0.51500000000000001</v>
      </c>
    </row>
    <row r="10" spans="1:21" x14ac:dyDescent="0.3">
      <c r="B10" s="316">
        <v>41365</v>
      </c>
      <c r="C10" s="317">
        <v>0.50800000000000001</v>
      </c>
    </row>
    <row r="11" spans="1:21" x14ac:dyDescent="0.3">
      <c r="B11" s="316">
        <v>41395</v>
      </c>
      <c r="C11" s="317">
        <v>0.502</v>
      </c>
    </row>
    <row r="12" spans="1:21" x14ac:dyDescent="0.3">
      <c r="B12" s="316">
        <v>41426</v>
      </c>
      <c r="C12" s="317">
        <v>0.48499999999999999</v>
      </c>
    </row>
    <row r="13" spans="1:21" x14ac:dyDescent="0.3">
      <c r="B13" s="316">
        <v>41456</v>
      </c>
      <c r="C13" s="317">
        <v>0.49299999999999999</v>
      </c>
    </row>
    <row r="14" spans="1:21" x14ac:dyDescent="0.3">
      <c r="B14" s="316">
        <v>41487</v>
      </c>
      <c r="C14" s="317">
        <v>0.47699999999999998</v>
      </c>
    </row>
    <row r="15" spans="1:21" x14ac:dyDescent="0.3">
      <c r="B15" s="316">
        <v>41518</v>
      </c>
      <c r="C15" s="317">
        <v>0.47599999999999998</v>
      </c>
    </row>
    <row r="16" spans="1:21" x14ac:dyDescent="0.3">
      <c r="B16" s="316">
        <v>41548</v>
      </c>
      <c r="C16" s="317">
        <v>0.48</v>
      </c>
    </row>
    <row r="17" spans="2:3" x14ac:dyDescent="0.3">
      <c r="B17" s="316">
        <v>41579</v>
      </c>
      <c r="C17" s="317">
        <v>0.46700000000000003</v>
      </c>
    </row>
    <row r="18" spans="2:3" x14ac:dyDescent="0.3">
      <c r="B18" s="316">
        <v>41609</v>
      </c>
      <c r="C18" s="317">
        <v>0.48599999999999999</v>
      </c>
    </row>
    <row r="19" spans="2:3" x14ac:dyDescent="0.3">
      <c r="B19" s="316">
        <v>41640</v>
      </c>
      <c r="C19" s="317">
        <v>0.496</v>
      </c>
    </row>
    <row r="20" spans="2:3" x14ac:dyDescent="0.3">
      <c r="B20" s="316">
        <v>41671</v>
      </c>
      <c r="C20" s="317">
        <v>0.49099999999999999</v>
      </c>
    </row>
    <row r="21" spans="2:3" x14ac:dyDescent="0.3">
      <c r="B21" s="316">
        <v>41699</v>
      </c>
      <c r="C21" s="317">
        <v>0.51600000000000001</v>
      </c>
    </row>
    <row r="22" spans="2:3" x14ac:dyDescent="0.3">
      <c r="B22" s="316">
        <v>41730</v>
      </c>
      <c r="C22" s="317">
        <v>0.51600000000000001</v>
      </c>
    </row>
    <row r="23" spans="2:3" x14ac:dyDescent="0.3">
      <c r="B23" s="316">
        <v>41760</v>
      </c>
      <c r="C23" s="317">
        <v>0.50700000000000001</v>
      </c>
    </row>
    <row r="24" spans="2:3" x14ac:dyDescent="0.3">
      <c r="B24" s="316">
        <v>41791</v>
      </c>
      <c r="C24" s="317">
        <v>0.497</v>
      </c>
    </row>
    <row r="25" spans="2:3" x14ac:dyDescent="0.3">
      <c r="B25" s="316">
        <v>41821</v>
      </c>
      <c r="C25" s="317">
        <v>0.51600000000000001</v>
      </c>
    </row>
    <row r="26" spans="2:3" x14ac:dyDescent="0.3">
      <c r="B26" s="316">
        <v>41852</v>
      </c>
      <c r="C26" s="317">
        <v>0.48499999999999999</v>
      </c>
    </row>
    <row r="27" spans="2:3" x14ac:dyDescent="0.3">
      <c r="B27" s="316">
        <v>41883</v>
      </c>
      <c r="C27" s="317">
        <v>0.49099999999999999</v>
      </c>
    </row>
    <row r="28" spans="2:3" x14ac:dyDescent="0.3">
      <c r="B28" s="316">
        <v>41913</v>
      </c>
      <c r="C28" s="317">
        <v>0.48599999999999999</v>
      </c>
    </row>
    <row r="29" spans="2:3" x14ac:dyDescent="0.3">
      <c r="B29" s="316">
        <v>41944</v>
      </c>
      <c r="C29" s="317">
        <v>0.48199999999999998</v>
      </c>
    </row>
    <row r="30" spans="2:3" x14ac:dyDescent="0.3">
      <c r="B30" s="316">
        <v>41974</v>
      </c>
      <c r="C30" s="317">
        <v>0.48599999999999999</v>
      </c>
    </row>
    <row r="31" spans="2:3" x14ac:dyDescent="0.3">
      <c r="B31" s="316">
        <v>42005</v>
      </c>
      <c r="C31" s="317">
        <v>0.50700000000000001</v>
      </c>
    </row>
    <row r="32" spans="2:3" x14ac:dyDescent="0.3">
      <c r="B32" s="316">
        <v>42036</v>
      </c>
      <c r="C32" s="317">
        <v>0.50700000000000001</v>
      </c>
    </row>
    <row r="33" spans="2:3" x14ac:dyDescent="0.3">
      <c r="B33" s="316">
        <v>42064</v>
      </c>
      <c r="C33" s="317">
        <v>0.53600000000000003</v>
      </c>
    </row>
    <row r="34" spans="2:3" x14ac:dyDescent="0.3">
      <c r="B34" s="316">
        <v>42095</v>
      </c>
      <c r="C34" s="317">
        <v>0.53600000000000003</v>
      </c>
    </row>
    <row r="35" spans="2:3" x14ac:dyDescent="0.3">
      <c r="B35" s="316">
        <v>42125</v>
      </c>
      <c r="C35" s="317">
        <v>0.53300000000000003</v>
      </c>
    </row>
    <row r="36" spans="2:3" x14ac:dyDescent="0.3">
      <c r="B36" s="316">
        <v>42156</v>
      </c>
      <c r="C36" s="317">
        <v>0.52200000000000002</v>
      </c>
    </row>
    <row r="37" spans="2:3" x14ac:dyDescent="0.3">
      <c r="B37" s="316">
        <v>42186</v>
      </c>
      <c r="C37" s="317">
        <v>0.52900000000000003</v>
      </c>
    </row>
    <row r="38" spans="2:3" x14ac:dyDescent="0.3">
      <c r="B38" s="316">
        <v>42217</v>
      </c>
      <c r="C38" s="317">
        <v>0.5</v>
      </c>
    </row>
    <row r="39" spans="2:3" x14ac:dyDescent="0.3">
      <c r="B39" s="316">
        <v>42248</v>
      </c>
      <c r="C39" s="317">
        <v>0.51500000000000001</v>
      </c>
    </row>
    <row r="40" spans="2:3" x14ac:dyDescent="0.3">
      <c r="B40" s="316">
        <v>42278</v>
      </c>
      <c r="C40" s="317">
        <v>0.51400000000000001</v>
      </c>
    </row>
    <row r="41" spans="2:3" x14ac:dyDescent="0.3">
      <c r="B41" s="316">
        <v>42309</v>
      </c>
      <c r="C41" s="317">
        <v>0.51400000000000001</v>
      </c>
    </row>
    <row r="42" spans="2:3" x14ac:dyDescent="0.3">
      <c r="B42" s="316">
        <v>42339</v>
      </c>
      <c r="C42" s="317">
        <v>0.51</v>
      </c>
    </row>
    <row r="43" spans="2:3" x14ac:dyDescent="0.3">
      <c r="B43" s="316">
        <v>42370</v>
      </c>
      <c r="C43" s="317">
        <v>0.51700000000000002</v>
      </c>
    </row>
    <row r="44" spans="2:3" x14ac:dyDescent="0.3">
      <c r="B44" s="316">
        <v>42401</v>
      </c>
      <c r="C44" s="317">
        <v>0.52400000000000002</v>
      </c>
    </row>
    <row r="45" spans="2:3" x14ac:dyDescent="0.3">
      <c r="B45" s="316">
        <v>42430</v>
      </c>
      <c r="C45" s="317">
        <v>0.54700000000000004</v>
      </c>
    </row>
    <row r="46" spans="2:3" x14ac:dyDescent="0.3">
      <c r="B46" s="316">
        <v>42461</v>
      </c>
      <c r="C46" s="317">
        <v>0.53900000000000003</v>
      </c>
    </row>
    <row r="47" spans="2:3" x14ac:dyDescent="0.3">
      <c r="B47" s="316">
        <v>42491</v>
      </c>
      <c r="C47" s="317">
        <v>0.53300000000000003</v>
      </c>
    </row>
    <row r="48" spans="2:3" x14ac:dyDescent="0.3">
      <c r="B48" s="316">
        <v>42522</v>
      </c>
      <c r="C48" s="317">
        <v>0.51</v>
      </c>
    </row>
    <row r="49" spans="2:3" x14ac:dyDescent="0.3">
      <c r="B49" s="316">
        <v>42552</v>
      </c>
      <c r="C49" s="317">
        <v>0.50700000000000001</v>
      </c>
    </row>
    <row r="50" spans="2:3" x14ac:dyDescent="0.3">
      <c r="B50" s="316">
        <v>42583</v>
      </c>
      <c r="C50" s="317">
        <v>0.48799999999999999</v>
      </c>
    </row>
    <row r="51" spans="2:3" x14ac:dyDescent="0.3">
      <c r="B51" s="316">
        <v>42614</v>
      </c>
      <c r="C51" s="317">
        <v>0.49199999999999999</v>
      </c>
    </row>
    <row r="52" spans="2:3" x14ac:dyDescent="0.3">
      <c r="B52" s="316">
        <v>42644</v>
      </c>
      <c r="C52" s="317">
        <v>0.49</v>
      </c>
    </row>
    <row r="53" spans="2:3" x14ac:dyDescent="0.3">
      <c r="B53" s="316">
        <v>42675</v>
      </c>
      <c r="C53" s="317">
        <v>0.49099999999999999</v>
      </c>
    </row>
    <row r="54" spans="2:3" x14ac:dyDescent="0.3">
      <c r="B54" s="316">
        <v>42705</v>
      </c>
      <c r="C54" s="317">
        <v>0.48899999999999999</v>
      </c>
    </row>
    <row r="55" spans="2:3" x14ac:dyDescent="0.3">
      <c r="B55" s="316">
        <v>42736</v>
      </c>
      <c r="C55" s="317">
        <v>0.49099999999999999</v>
      </c>
    </row>
    <row r="56" spans="2:3" x14ac:dyDescent="0.3">
      <c r="B56" s="316">
        <v>42767</v>
      </c>
      <c r="C56" s="317">
        <v>0.5</v>
      </c>
    </row>
    <row r="57" spans="2:3" x14ac:dyDescent="0.3">
      <c r="B57" s="316">
        <v>42795</v>
      </c>
      <c r="C57" s="317">
        <v>0.53100000000000003</v>
      </c>
    </row>
    <row r="58" spans="2:3" x14ac:dyDescent="0.3">
      <c r="B58" s="316">
        <v>42826</v>
      </c>
      <c r="C58" s="317">
        <v>0.53700000000000003</v>
      </c>
    </row>
    <row r="59" spans="2:3" x14ac:dyDescent="0.3">
      <c r="B59" s="316">
        <v>42856</v>
      </c>
      <c r="C59" s="317">
        <v>0.53300000000000003</v>
      </c>
    </row>
    <row r="60" spans="2:3" x14ac:dyDescent="0.3">
      <c r="B60" s="316">
        <v>42887</v>
      </c>
      <c r="C60" s="317">
        <v>0.52800000000000002</v>
      </c>
    </row>
    <row r="61" spans="2:3" x14ac:dyDescent="0.3">
      <c r="B61" s="316">
        <v>42917</v>
      </c>
      <c r="C61" s="317">
        <v>0.52600000000000002</v>
      </c>
    </row>
    <row r="62" spans="2:3" x14ac:dyDescent="0.3">
      <c r="B62" s="316">
        <v>42948</v>
      </c>
      <c r="C62" s="317">
        <v>0.48199999999999998</v>
      </c>
    </row>
    <row r="63" spans="2:3" x14ac:dyDescent="0.3">
      <c r="B63" s="316">
        <v>42979</v>
      </c>
      <c r="C63" s="317">
        <v>0.49099999999999999</v>
      </c>
    </row>
    <row r="64" spans="2:3" x14ac:dyDescent="0.3">
      <c r="B64" s="316">
        <v>43009</v>
      </c>
      <c r="C64" s="317">
        <v>0.497</v>
      </c>
    </row>
    <row r="65" spans="2:3" x14ac:dyDescent="0.3">
      <c r="B65" s="316">
        <v>43040</v>
      </c>
      <c r="C65" s="317">
        <v>0.499</v>
      </c>
    </row>
    <row r="66" spans="2:3" x14ac:dyDescent="0.3">
      <c r="B66" s="316">
        <v>43070</v>
      </c>
      <c r="C66" s="317">
        <v>0.47899999999999998</v>
      </c>
    </row>
    <row r="67" spans="2:3" x14ac:dyDescent="0.3">
      <c r="B67" s="316">
        <v>43101</v>
      </c>
      <c r="C67" s="317">
        <v>0.497</v>
      </c>
    </row>
    <row r="68" spans="2:3" x14ac:dyDescent="0.3">
      <c r="B68" s="316">
        <v>43132</v>
      </c>
      <c r="C68" s="317">
        <v>0.54700000000000004</v>
      </c>
    </row>
    <row r="69" spans="2:3" x14ac:dyDescent="0.3">
      <c r="B69" s="316">
        <v>43160</v>
      </c>
      <c r="C69" s="317">
        <v>0.57199999999999995</v>
      </c>
    </row>
    <row r="70" spans="2:3" x14ac:dyDescent="0.3">
      <c r="B70" s="316">
        <v>43191</v>
      </c>
      <c r="C70" s="317">
        <v>0.56499999999999995</v>
      </c>
    </row>
    <row r="71" spans="2:3" x14ac:dyDescent="0.3">
      <c r="B71" s="316">
        <v>43221</v>
      </c>
      <c r="C71" s="317">
        <v>0.55400000000000005</v>
      </c>
    </row>
    <row r="72" spans="2:3" x14ac:dyDescent="0.3">
      <c r="B72" s="316">
        <v>43252</v>
      </c>
      <c r="C72" s="317">
        <v>0.54400000000000004</v>
      </c>
    </row>
    <row r="73" spans="2:3" x14ac:dyDescent="0.3">
      <c r="B73" s="316">
        <v>43282</v>
      </c>
      <c r="C73" s="317">
        <v>0.55100000000000005</v>
      </c>
    </row>
    <row r="74" spans="2:3" x14ac:dyDescent="0.3">
      <c r="B74" s="316">
        <v>43313</v>
      </c>
      <c r="C74" s="317">
        <v>0.53600000000000003</v>
      </c>
    </row>
    <row r="75" spans="2:3" x14ac:dyDescent="0.3">
      <c r="B75" s="316">
        <v>43344</v>
      </c>
      <c r="C75" s="317">
        <v>0.54300000000000004</v>
      </c>
    </row>
    <row r="76" spans="2:3" x14ac:dyDescent="0.3">
      <c r="B76" s="316">
        <v>43374</v>
      </c>
      <c r="C76" s="317">
        <v>0.53500000000000003</v>
      </c>
    </row>
    <row r="77" spans="2:3" x14ac:dyDescent="0.3">
      <c r="B77" s="316">
        <v>43405</v>
      </c>
      <c r="C77" s="317">
        <v>0.51400000000000001</v>
      </c>
    </row>
    <row r="78" spans="2:3" x14ac:dyDescent="0.3">
      <c r="B78" s="316">
        <v>43435</v>
      </c>
      <c r="C78" s="317">
        <v>0.51500000000000001</v>
      </c>
    </row>
    <row r="79" spans="2:3" x14ac:dyDescent="0.3">
      <c r="B79" s="316">
        <v>43466</v>
      </c>
      <c r="C79" s="317">
        <v>0.55000000000000004</v>
      </c>
    </row>
    <row r="80" spans="2:3" x14ac:dyDescent="0.3">
      <c r="B80" s="316">
        <v>43497</v>
      </c>
      <c r="C80" s="317">
        <v>0.55000000000000004</v>
      </c>
    </row>
    <row r="81" spans="2:3" x14ac:dyDescent="0.3">
      <c r="B81" s="316">
        <v>43525</v>
      </c>
      <c r="C81" s="317">
        <v>0.56299999999999994</v>
      </c>
    </row>
    <row r="82" spans="2:3" x14ac:dyDescent="0.3">
      <c r="B82" s="316">
        <v>43556</v>
      </c>
      <c r="C82" s="317">
        <v>0.56499999999999995</v>
      </c>
    </row>
    <row r="83" spans="2:3" x14ac:dyDescent="0.3">
      <c r="B83" s="316">
        <v>43586</v>
      </c>
      <c r="C83" s="317">
        <v>0.54900000000000004</v>
      </c>
    </row>
    <row r="84" spans="2:3" x14ac:dyDescent="0.3">
      <c r="B84" s="316">
        <v>43617</v>
      </c>
      <c r="C84" s="317">
        <v>0.54100000000000004</v>
      </c>
    </row>
    <row r="85" spans="2:3" x14ac:dyDescent="0.3">
      <c r="B85" s="316">
        <v>43647</v>
      </c>
      <c r="C85" s="317">
        <v>0.53100000000000003</v>
      </c>
    </row>
    <row r="86" spans="2:3" x14ac:dyDescent="0.3">
      <c r="B86" s="316">
        <v>43678</v>
      </c>
      <c r="C86" s="317">
        <v>0.52900000000000003</v>
      </c>
    </row>
    <row r="87" spans="2:3" x14ac:dyDescent="0.3">
      <c r="B87" s="316">
        <v>43709</v>
      </c>
      <c r="C87" s="317">
        <v>0.50700000000000001</v>
      </c>
    </row>
    <row r="88" spans="2:3" x14ac:dyDescent="0.3">
      <c r="B88" s="316">
        <v>43739</v>
      </c>
      <c r="C88" s="317">
        <v>0.47399999999999998</v>
      </c>
    </row>
    <row r="89" spans="2:3" x14ac:dyDescent="0.3">
      <c r="B89" s="316">
        <v>43770</v>
      </c>
      <c r="C89" s="317">
        <v>0.45300000000000001</v>
      </c>
    </row>
    <row r="90" spans="2:3" x14ac:dyDescent="0.3">
      <c r="B90" s="316">
        <v>43800</v>
      </c>
      <c r="C90" s="317">
        <v>0.42799999999999999</v>
      </c>
    </row>
    <row r="91" spans="2:3" x14ac:dyDescent="0.3">
      <c r="B91" s="316">
        <v>43831</v>
      </c>
      <c r="C91" s="317">
        <v>0.45800000000000002</v>
      </c>
    </row>
    <row r="92" spans="2:3" x14ac:dyDescent="0.3">
      <c r="B92" s="316">
        <v>43862</v>
      </c>
      <c r="C92" s="317">
        <v>0.43</v>
      </c>
    </row>
    <row r="93" spans="2:3" x14ac:dyDescent="0.3">
      <c r="B93" s="316">
        <v>43891</v>
      </c>
      <c r="C93" s="317">
        <v>0.45700000000000002</v>
      </c>
    </row>
    <row r="94" spans="2:3" x14ac:dyDescent="0.3">
      <c r="B94" s="316">
        <v>43922</v>
      </c>
      <c r="C94" s="317">
        <v>0.47</v>
      </c>
    </row>
    <row r="95" spans="2:3" x14ac:dyDescent="0.3">
      <c r="B95" s="316">
        <v>43952</v>
      </c>
      <c r="C95" s="317">
        <v>0.48</v>
      </c>
    </row>
    <row r="96" spans="2:3" x14ac:dyDescent="0.3">
      <c r="B96" s="316">
        <v>43983</v>
      </c>
      <c r="C96" s="317">
        <v>0.49099999999999999</v>
      </c>
    </row>
    <row r="97" spans="2:3" x14ac:dyDescent="0.3">
      <c r="B97" s="316">
        <v>44013</v>
      </c>
      <c r="C97" s="317">
        <v>0.53400000000000003</v>
      </c>
    </row>
    <row r="98" spans="2:3" x14ac:dyDescent="0.3">
      <c r="B98" s="316">
        <v>44044</v>
      </c>
      <c r="C98" s="317">
        <v>0.52100000000000002</v>
      </c>
    </row>
    <row r="99" spans="2:3" x14ac:dyDescent="0.3">
      <c r="B99" s="316">
        <v>44075</v>
      </c>
      <c r="C99" s="317">
        <v>0.50900000000000001</v>
      </c>
    </row>
    <row r="100" spans="2:3" x14ac:dyDescent="0.3">
      <c r="B100" s="316">
        <v>44105</v>
      </c>
      <c r="C100" s="317">
        <v>0.50700000000000001</v>
      </c>
    </row>
    <row r="101" spans="2:3" x14ac:dyDescent="0.3">
      <c r="B101" s="316">
        <v>44136</v>
      </c>
      <c r="C101" s="317">
        <v>0.50900000000000001</v>
      </c>
    </row>
    <row r="102" spans="2:3" x14ac:dyDescent="0.3">
      <c r="B102" s="316">
        <v>44166</v>
      </c>
      <c r="C102" s="317">
        <v>0.51700000000000002</v>
      </c>
    </row>
    <row r="103" spans="2:3" x14ac:dyDescent="0.3">
      <c r="B103" s="316">
        <v>44197</v>
      </c>
      <c r="C103" s="317">
        <v>0.55500000000000005</v>
      </c>
    </row>
    <row r="104" spans="2:3" x14ac:dyDescent="0.3">
      <c r="B104" s="316">
        <v>44228</v>
      </c>
      <c r="C104" s="317">
        <v>0.54600000000000004</v>
      </c>
    </row>
    <row r="105" spans="2:3" x14ac:dyDescent="0.3">
      <c r="B105" s="316">
        <v>44256</v>
      </c>
      <c r="C105" s="317">
        <v>0.56799999999999995</v>
      </c>
    </row>
    <row r="106" spans="2:3" x14ac:dyDescent="0.3">
      <c r="B106" s="316">
        <v>44287</v>
      </c>
      <c r="C106" s="317">
        <v>0.57299999999999995</v>
      </c>
    </row>
    <row r="107" spans="2:3" x14ac:dyDescent="0.3">
      <c r="B107" s="316">
        <v>44317</v>
      </c>
      <c r="C107" s="317">
        <v>0.58099999999999996</v>
      </c>
    </row>
    <row r="108" spans="2:3" x14ac:dyDescent="0.3">
      <c r="B108" s="316">
        <v>44348</v>
      </c>
      <c r="C108" s="317">
        <v>0.56699999999999995</v>
      </c>
    </row>
    <row r="109" spans="2:3" x14ac:dyDescent="0.3">
      <c r="B109" s="316">
        <v>44378</v>
      </c>
      <c r="C109" s="317">
        <v>0.56200000000000006</v>
      </c>
    </row>
    <row r="110" spans="2:3" x14ac:dyDescent="0.3">
      <c r="B110" s="316">
        <v>44409</v>
      </c>
      <c r="C110" s="317">
        <v>0.55800000000000005</v>
      </c>
    </row>
    <row r="111" spans="2:3" x14ac:dyDescent="0.3">
      <c r="B111" s="316">
        <v>44440</v>
      </c>
      <c r="C111" s="317">
        <v>0.55700000000000005</v>
      </c>
    </row>
    <row r="112" spans="2:3" x14ac:dyDescent="0.3">
      <c r="B112" s="316">
        <v>44470</v>
      </c>
      <c r="C112" s="317">
        <v>0.54800000000000004</v>
      </c>
    </row>
    <row r="113" spans="2:22" x14ac:dyDescent="0.3">
      <c r="B113" s="316">
        <v>44501</v>
      </c>
      <c r="C113" s="317">
        <v>0.54700000000000004</v>
      </c>
    </row>
    <row r="114" spans="2:22" x14ac:dyDescent="0.3">
      <c r="B114" s="318">
        <v>44531</v>
      </c>
      <c r="C114" s="319">
        <v>0.54200000000000004</v>
      </c>
    </row>
    <row r="115" spans="2:22" ht="15.6" x14ac:dyDescent="0.3">
      <c r="B115" s="134" t="s">
        <v>125</v>
      </c>
      <c r="C115" s="396" t="s">
        <v>374</v>
      </c>
      <c r="D115" s="396"/>
      <c r="E115" s="396"/>
      <c r="F115" s="396"/>
      <c r="G115" s="396"/>
      <c r="H115" s="396"/>
      <c r="I115" s="396"/>
      <c r="J115" s="396"/>
      <c r="K115" s="396"/>
      <c r="L115" s="396"/>
      <c r="M115" s="396"/>
      <c r="N115" s="396"/>
      <c r="O115" s="396"/>
      <c r="P115" s="396"/>
      <c r="Q115" s="396"/>
      <c r="R115" s="396"/>
      <c r="S115" s="396"/>
      <c r="T115" s="396"/>
      <c r="U115" s="396"/>
      <c r="V115" s="396"/>
    </row>
  </sheetData>
  <mergeCells count="4">
    <mergeCell ref="B4:M4"/>
    <mergeCell ref="B2:U2"/>
    <mergeCell ref="B3:U3"/>
    <mergeCell ref="C115:V11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6A814-4843-4AC0-B648-1F9FFAA06333}">
  <dimension ref="A1:U16"/>
  <sheetViews>
    <sheetView workbookViewId="0"/>
  </sheetViews>
  <sheetFormatPr baseColWidth="10" defaultRowHeight="14.4" x14ac:dyDescent="0.3"/>
  <cols>
    <col min="2" max="2" width="22" customWidth="1"/>
  </cols>
  <sheetData>
    <row r="1" spans="1:21" ht="16.2" x14ac:dyDescent="0.3">
      <c r="A1" s="5" t="s">
        <v>7</v>
      </c>
      <c r="B1" s="6" t="s">
        <v>376</v>
      </c>
      <c r="C1" s="4"/>
      <c r="D1" s="4"/>
      <c r="E1" s="4"/>
      <c r="F1" s="4"/>
      <c r="G1" s="4"/>
      <c r="H1" s="4"/>
      <c r="I1" s="4"/>
      <c r="J1" s="4"/>
      <c r="K1" s="4"/>
      <c r="L1" s="4"/>
      <c r="M1" s="4"/>
      <c r="N1" s="4"/>
      <c r="O1" s="4"/>
      <c r="P1" s="4"/>
      <c r="Q1" s="4"/>
      <c r="R1" s="4"/>
      <c r="S1" s="4"/>
      <c r="T1" s="4"/>
      <c r="U1" s="4"/>
    </row>
    <row r="2" spans="1:21" ht="16.2" x14ac:dyDescent="0.3">
      <c r="A2" s="5" t="s">
        <v>8</v>
      </c>
      <c r="B2" s="397" t="s">
        <v>377</v>
      </c>
      <c r="C2" s="397"/>
      <c r="D2" s="397"/>
      <c r="E2" s="397"/>
      <c r="F2" s="397"/>
      <c r="G2" s="397"/>
      <c r="H2" s="397"/>
      <c r="I2" s="397"/>
      <c r="J2" s="397"/>
      <c r="K2" s="397"/>
      <c r="L2" s="397"/>
      <c r="M2" s="397"/>
      <c r="N2" s="397"/>
      <c r="O2" s="397"/>
      <c r="P2" s="397"/>
      <c r="Q2" s="397"/>
      <c r="R2" s="397"/>
      <c r="S2" s="397"/>
      <c r="T2" s="397"/>
      <c r="U2" s="397"/>
    </row>
    <row r="3" spans="1:21" ht="16.2" customHeight="1" x14ac:dyDescent="0.3">
      <c r="A3" s="5" t="s">
        <v>9</v>
      </c>
      <c r="B3" s="397" t="s">
        <v>378</v>
      </c>
      <c r="C3" s="397"/>
      <c r="D3" s="397"/>
      <c r="E3" s="397"/>
      <c r="F3" s="397"/>
      <c r="G3" s="397"/>
      <c r="H3" s="397"/>
      <c r="I3" s="397"/>
      <c r="J3" s="397"/>
      <c r="K3" s="397"/>
      <c r="L3" s="396"/>
      <c r="M3" s="396"/>
      <c r="N3" s="396"/>
      <c r="O3" s="396"/>
      <c r="P3" s="396"/>
      <c r="Q3" s="396"/>
      <c r="R3" s="396"/>
      <c r="S3" s="396"/>
      <c r="T3" s="396"/>
      <c r="U3" s="396"/>
    </row>
    <row r="4" spans="1:21" ht="16.2" x14ac:dyDescent="0.3">
      <c r="A4" s="5" t="s">
        <v>10</v>
      </c>
      <c r="B4" s="360"/>
      <c r="C4" s="360"/>
      <c r="D4" s="360"/>
      <c r="E4" s="360"/>
      <c r="F4" s="360"/>
      <c r="G4" s="360"/>
      <c r="H4" s="360"/>
      <c r="I4" s="360"/>
      <c r="J4" s="360"/>
      <c r="K4" s="360"/>
      <c r="L4" s="360"/>
      <c r="M4" s="360"/>
      <c r="N4" s="4"/>
      <c r="O4" s="4"/>
      <c r="P4" s="4"/>
      <c r="Q4" s="4"/>
      <c r="R4" s="4"/>
      <c r="S4" s="4"/>
      <c r="T4" s="4"/>
      <c r="U4" s="4"/>
    </row>
    <row r="6" spans="1:21" x14ac:dyDescent="0.3">
      <c r="B6" s="209" t="s">
        <v>379</v>
      </c>
      <c r="C6" s="320" t="s">
        <v>380</v>
      </c>
      <c r="D6" s="320" t="s">
        <v>381</v>
      </c>
      <c r="E6" s="320" t="s">
        <v>382</v>
      </c>
      <c r="F6" s="320" t="s">
        <v>383</v>
      </c>
      <c r="G6" s="320" t="s">
        <v>384</v>
      </c>
      <c r="H6" s="320" t="s">
        <v>385</v>
      </c>
      <c r="I6" s="320" t="s">
        <v>386</v>
      </c>
      <c r="J6" s="321" t="s">
        <v>387</v>
      </c>
    </row>
    <row r="7" spans="1:21" x14ac:dyDescent="0.3">
      <c r="B7" s="322" t="s">
        <v>388</v>
      </c>
      <c r="C7" s="323">
        <v>54065</v>
      </c>
      <c r="D7" s="324">
        <v>54361</v>
      </c>
      <c r="E7" s="324">
        <v>77363</v>
      </c>
      <c r="F7" s="324">
        <v>82667</v>
      </c>
      <c r="G7" s="324">
        <v>86305</v>
      </c>
      <c r="H7" s="324">
        <v>88756</v>
      </c>
      <c r="I7" s="324">
        <v>71244</v>
      </c>
      <c r="J7" s="325">
        <v>47248</v>
      </c>
    </row>
    <row r="8" spans="1:21" x14ac:dyDescent="0.3">
      <c r="B8" s="322" t="s">
        <v>389</v>
      </c>
      <c r="C8" s="326">
        <v>191706</v>
      </c>
      <c r="D8" s="327">
        <v>231839</v>
      </c>
      <c r="E8" s="327">
        <v>415369</v>
      </c>
      <c r="F8" s="327">
        <v>319008</v>
      </c>
      <c r="G8" s="327">
        <v>293881</v>
      </c>
      <c r="H8" s="327">
        <v>356602</v>
      </c>
      <c r="I8" s="327">
        <v>442053</v>
      </c>
      <c r="J8" s="328">
        <v>628167</v>
      </c>
    </row>
    <row r="9" spans="1:21" x14ac:dyDescent="0.3">
      <c r="B9" s="322" t="s">
        <v>395</v>
      </c>
      <c r="C9" s="326">
        <v>16164</v>
      </c>
      <c r="D9" s="327">
        <v>26483</v>
      </c>
      <c r="E9" s="327">
        <v>45041</v>
      </c>
      <c r="F9" s="327">
        <v>42269</v>
      </c>
      <c r="G9" s="327">
        <v>34940</v>
      </c>
      <c r="H9" s="327">
        <v>29266</v>
      </c>
      <c r="I9" s="327">
        <v>24428</v>
      </c>
      <c r="J9" s="328">
        <v>58509</v>
      </c>
    </row>
    <row r="10" spans="1:21" x14ac:dyDescent="0.3">
      <c r="B10" s="322" t="s">
        <v>390</v>
      </c>
      <c r="C10" s="326">
        <v>52557</v>
      </c>
      <c r="D10" s="327">
        <v>40873</v>
      </c>
      <c r="E10" s="327">
        <v>68208</v>
      </c>
      <c r="F10" s="327">
        <v>55305</v>
      </c>
      <c r="G10" s="327">
        <v>62055</v>
      </c>
      <c r="H10" s="327">
        <v>113869</v>
      </c>
      <c r="I10" s="327">
        <v>134709</v>
      </c>
      <c r="J10" s="328">
        <v>227817</v>
      </c>
    </row>
    <row r="11" spans="1:21" x14ac:dyDescent="0.3">
      <c r="B11" s="322" t="s">
        <v>391</v>
      </c>
      <c r="C11" s="326">
        <v>134815</v>
      </c>
      <c r="D11" s="327">
        <v>116481</v>
      </c>
      <c r="E11" s="327">
        <v>192260</v>
      </c>
      <c r="F11" s="327">
        <v>128240</v>
      </c>
      <c r="G11" s="327">
        <v>116108</v>
      </c>
      <c r="H11" s="327">
        <v>162349</v>
      </c>
      <c r="I11" s="327">
        <v>148382</v>
      </c>
      <c r="J11" s="328">
        <v>172473</v>
      </c>
    </row>
    <row r="12" spans="1:21" x14ac:dyDescent="0.3">
      <c r="B12" s="322" t="s">
        <v>392</v>
      </c>
      <c r="C12" s="326">
        <v>24439</v>
      </c>
      <c r="D12" s="327">
        <v>27410</v>
      </c>
      <c r="E12" s="327">
        <v>50862</v>
      </c>
      <c r="F12" s="327">
        <v>36368</v>
      </c>
      <c r="G12" s="327">
        <v>33906</v>
      </c>
      <c r="H12" s="327">
        <v>33126</v>
      </c>
      <c r="I12" s="327">
        <v>48073</v>
      </c>
      <c r="J12" s="328">
        <v>63489</v>
      </c>
    </row>
    <row r="13" spans="1:21" ht="28.8" x14ac:dyDescent="0.3">
      <c r="B13" s="322" t="s">
        <v>393</v>
      </c>
      <c r="C13" s="326">
        <v>34503</v>
      </c>
      <c r="D13" s="327">
        <v>31317</v>
      </c>
      <c r="E13" s="327">
        <v>51576</v>
      </c>
      <c r="F13" s="327">
        <v>36754</v>
      </c>
      <c r="G13" s="327">
        <v>31833</v>
      </c>
      <c r="H13" s="327">
        <v>35535</v>
      </c>
      <c r="I13" s="327">
        <v>35864</v>
      </c>
      <c r="J13" s="328">
        <v>58989</v>
      </c>
    </row>
    <row r="14" spans="1:21" x14ac:dyDescent="0.3">
      <c r="B14" s="322" t="s">
        <v>394</v>
      </c>
      <c r="C14" s="326">
        <v>21414</v>
      </c>
      <c r="D14" s="327">
        <v>22612</v>
      </c>
      <c r="E14" s="327">
        <v>54476</v>
      </c>
      <c r="F14" s="327">
        <v>36886</v>
      </c>
      <c r="G14" s="327">
        <v>40165</v>
      </c>
      <c r="H14" s="327">
        <v>60975</v>
      </c>
      <c r="I14" s="327">
        <v>72490</v>
      </c>
      <c r="J14" s="328">
        <v>115553</v>
      </c>
    </row>
    <row r="15" spans="1:21" x14ac:dyDescent="0.3">
      <c r="B15" s="322" t="s">
        <v>152</v>
      </c>
      <c r="C15" s="329">
        <v>34310</v>
      </c>
      <c r="D15" s="330">
        <v>32928</v>
      </c>
      <c r="E15" s="330">
        <v>86427</v>
      </c>
      <c r="F15" s="330">
        <v>123162</v>
      </c>
      <c r="G15" s="330">
        <v>146986</v>
      </c>
      <c r="H15" s="330">
        <v>131609</v>
      </c>
      <c r="I15" s="330">
        <v>55165</v>
      </c>
      <c r="J15" s="331">
        <v>54007</v>
      </c>
    </row>
    <row r="16" spans="1:21" x14ac:dyDescent="0.3">
      <c r="B16" s="332" t="s">
        <v>91</v>
      </c>
      <c r="C16" s="333">
        <f>SUM(C7:C15)</f>
        <v>563973</v>
      </c>
      <c r="D16" s="333">
        <f t="shared" ref="D16:J16" si="0">SUM(D7:D15)</f>
        <v>584304</v>
      </c>
      <c r="E16" s="333">
        <f t="shared" si="0"/>
        <v>1041582</v>
      </c>
      <c r="F16" s="333">
        <f t="shared" si="0"/>
        <v>860659</v>
      </c>
      <c r="G16" s="333">
        <f t="shared" si="0"/>
        <v>846179</v>
      </c>
      <c r="H16" s="333">
        <f t="shared" si="0"/>
        <v>1012087</v>
      </c>
      <c r="I16" s="333">
        <f t="shared" si="0"/>
        <v>1032408</v>
      </c>
      <c r="J16" s="334">
        <f t="shared" si="0"/>
        <v>1426252</v>
      </c>
    </row>
  </sheetData>
  <mergeCells count="4">
    <mergeCell ref="B2:U2"/>
    <mergeCell ref="B4:M4"/>
    <mergeCell ref="B3:K3"/>
    <mergeCell ref="L3:U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8209F-C4B0-401F-BB03-5FB798614326}">
  <dimension ref="A1:S22"/>
  <sheetViews>
    <sheetView workbookViewId="0"/>
  </sheetViews>
  <sheetFormatPr baseColWidth="10" defaultRowHeight="14.4" x14ac:dyDescent="0.3"/>
  <cols>
    <col min="2" max="2" width="15.109375" customWidth="1"/>
    <col min="3" max="3" width="22.109375" customWidth="1"/>
    <col min="4" max="4" width="23.44140625" customWidth="1"/>
    <col min="8" max="8" width="17" customWidth="1"/>
    <col min="10" max="10" width="16.33203125" customWidth="1"/>
    <col min="11" max="11" width="17.109375" customWidth="1"/>
    <col min="12" max="12" width="23.44140625" customWidth="1"/>
  </cols>
  <sheetData>
    <row r="1" spans="1:19" ht="16.2" x14ac:dyDescent="0.3">
      <c r="A1" s="5" t="s">
        <v>7</v>
      </c>
      <c r="B1" s="6" t="s">
        <v>396</v>
      </c>
      <c r="C1" s="4"/>
      <c r="D1" s="4"/>
      <c r="E1" s="4"/>
      <c r="F1" s="4"/>
      <c r="G1" s="4"/>
      <c r="H1" s="4"/>
      <c r="I1" s="4"/>
      <c r="J1" s="4"/>
      <c r="K1" s="4"/>
      <c r="L1" s="4"/>
      <c r="M1" s="4"/>
      <c r="N1" s="4"/>
      <c r="O1" s="4"/>
      <c r="P1" s="4"/>
      <c r="Q1" s="4"/>
      <c r="R1" s="4"/>
      <c r="S1" s="4"/>
    </row>
    <row r="2" spans="1:19" ht="16.2" x14ac:dyDescent="0.3">
      <c r="A2" s="5" t="s">
        <v>8</v>
      </c>
      <c r="B2" s="397" t="s">
        <v>410</v>
      </c>
      <c r="C2" s="397"/>
      <c r="D2" s="397"/>
      <c r="E2" s="397"/>
      <c r="F2" s="397"/>
      <c r="G2" s="397"/>
      <c r="H2" s="397"/>
      <c r="I2" s="397"/>
      <c r="J2" s="397"/>
      <c r="K2" s="397"/>
      <c r="L2" s="397"/>
      <c r="M2" s="397"/>
      <c r="N2" s="397"/>
      <c r="O2" s="397"/>
      <c r="P2" s="397"/>
      <c r="Q2" s="397"/>
      <c r="R2" s="397"/>
      <c r="S2" s="397"/>
    </row>
    <row r="3" spans="1:19" ht="16.2" x14ac:dyDescent="0.3">
      <c r="A3" s="5" t="s">
        <v>9</v>
      </c>
      <c r="B3" s="397"/>
      <c r="C3" s="397"/>
      <c r="D3" s="397"/>
      <c r="E3" s="397"/>
      <c r="F3" s="397"/>
      <c r="G3" s="397"/>
      <c r="H3" s="397"/>
      <c r="I3" s="397"/>
      <c r="J3" s="396"/>
      <c r="K3" s="396"/>
      <c r="L3" s="396"/>
      <c r="M3" s="396"/>
      <c r="N3" s="396"/>
      <c r="O3" s="396"/>
      <c r="P3" s="396"/>
      <c r="Q3" s="396"/>
      <c r="R3" s="396"/>
      <c r="S3" s="396"/>
    </row>
    <row r="4" spans="1:19" ht="16.2" x14ac:dyDescent="0.3">
      <c r="A4" s="5" t="s">
        <v>10</v>
      </c>
      <c r="B4" s="360"/>
      <c r="C4" s="360"/>
      <c r="D4" s="360"/>
      <c r="E4" s="360"/>
      <c r="F4" s="360"/>
      <c r="G4" s="360"/>
      <c r="H4" s="360"/>
      <c r="I4" s="360"/>
      <c r="J4" s="360"/>
      <c r="K4" s="360"/>
      <c r="L4" s="4"/>
      <c r="M4" s="4"/>
      <c r="N4" s="4"/>
      <c r="O4" s="4"/>
      <c r="P4" s="4"/>
      <c r="Q4" s="4"/>
      <c r="R4" s="4"/>
      <c r="S4" s="4"/>
    </row>
    <row r="6" spans="1:19" ht="14.4" customHeight="1" x14ac:dyDescent="0.3">
      <c r="B6" s="417" t="s">
        <v>104</v>
      </c>
      <c r="C6" s="417" t="s">
        <v>105</v>
      </c>
      <c r="D6" s="417" t="s">
        <v>106</v>
      </c>
      <c r="E6" s="426" t="s">
        <v>99</v>
      </c>
      <c r="F6" s="427"/>
      <c r="G6" s="427"/>
      <c r="H6" s="427"/>
      <c r="I6" s="427"/>
      <c r="J6" s="427"/>
      <c r="K6" s="428"/>
      <c r="L6" s="431" t="s">
        <v>397</v>
      </c>
      <c r="M6" s="432"/>
      <c r="N6" s="432"/>
      <c r="O6" s="433"/>
    </row>
    <row r="7" spans="1:19" x14ac:dyDescent="0.3">
      <c r="B7" s="417"/>
      <c r="C7" s="417"/>
      <c r="D7" s="417"/>
      <c r="E7" s="418">
        <v>2019</v>
      </c>
      <c r="F7" s="418"/>
      <c r="G7" s="418">
        <v>2020</v>
      </c>
      <c r="H7" s="418"/>
      <c r="I7" s="426">
        <v>2021</v>
      </c>
      <c r="J7" s="428"/>
      <c r="K7" s="335" t="s">
        <v>91</v>
      </c>
      <c r="L7" s="429" t="s">
        <v>398</v>
      </c>
      <c r="M7" s="429">
        <v>2019</v>
      </c>
      <c r="N7" s="429">
        <v>2020</v>
      </c>
      <c r="O7" s="429">
        <v>2021</v>
      </c>
    </row>
    <row r="8" spans="1:19" x14ac:dyDescent="0.3">
      <c r="B8" s="417"/>
      <c r="C8" s="417"/>
      <c r="D8" s="417"/>
      <c r="E8" s="336" t="s">
        <v>263</v>
      </c>
      <c r="F8" s="337" t="s">
        <v>399</v>
      </c>
      <c r="G8" s="336" t="s">
        <v>263</v>
      </c>
      <c r="H8" s="337" t="s">
        <v>399</v>
      </c>
      <c r="I8" s="336" t="s">
        <v>263</v>
      </c>
      <c r="J8" s="337" t="s">
        <v>399</v>
      </c>
      <c r="K8" s="335" t="s">
        <v>399</v>
      </c>
      <c r="L8" s="430"/>
      <c r="M8" s="430"/>
      <c r="N8" s="430"/>
      <c r="O8" s="430"/>
    </row>
    <row r="9" spans="1:19" ht="24" x14ac:dyDescent="0.3">
      <c r="B9" s="420" t="s">
        <v>111</v>
      </c>
      <c r="C9" s="423"/>
      <c r="D9" s="338" t="s">
        <v>86</v>
      </c>
      <c r="E9" s="339">
        <v>0</v>
      </c>
      <c r="F9" s="340">
        <v>0</v>
      </c>
      <c r="G9" s="339">
        <v>1</v>
      </c>
      <c r="H9" s="340">
        <v>8938017149.8999996</v>
      </c>
      <c r="I9" s="339">
        <v>1</v>
      </c>
      <c r="J9" s="340">
        <v>2469603646.2299995</v>
      </c>
      <c r="K9" s="341">
        <v>11407620796.129999</v>
      </c>
      <c r="L9" s="342" t="s">
        <v>400</v>
      </c>
      <c r="M9" s="343">
        <v>106810</v>
      </c>
      <c r="N9" s="343">
        <v>126123</v>
      </c>
      <c r="O9" s="343">
        <v>111330</v>
      </c>
    </row>
    <row r="10" spans="1:19" ht="36" x14ac:dyDescent="0.3">
      <c r="B10" s="421"/>
      <c r="C10" s="424"/>
      <c r="D10" s="344" t="s">
        <v>87</v>
      </c>
      <c r="E10" s="339">
        <v>0</v>
      </c>
      <c r="F10" s="340">
        <v>0</v>
      </c>
      <c r="G10" s="345">
        <v>0.19185203031926987</v>
      </c>
      <c r="H10" s="340">
        <v>6460004043.5359592</v>
      </c>
      <c r="I10" s="345">
        <v>0.18595639521691551</v>
      </c>
      <c r="J10" s="340">
        <v>5904836463.8416958</v>
      </c>
      <c r="K10" s="341">
        <v>12364840507.377655</v>
      </c>
      <c r="L10" s="342" t="s">
        <v>401</v>
      </c>
      <c r="M10" s="346" t="s">
        <v>402</v>
      </c>
      <c r="N10" s="346" t="s">
        <v>403</v>
      </c>
      <c r="O10" s="343" t="s">
        <v>404</v>
      </c>
    </row>
    <row r="11" spans="1:19" ht="36" x14ac:dyDescent="0.3">
      <c r="B11" s="421"/>
      <c r="C11" s="424"/>
      <c r="D11" s="344" t="s">
        <v>88</v>
      </c>
      <c r="E11" s="339">
        <v>0</v>
      </c>
      <c r="F11" s="340">
        <v>0</v>
      </c>
      <c r="G11" s="345">
        <v>0.19185203031926987</v>
      </c>
      <c r="H11" s="340">
        <v>514129228.53823966</v>
      </c>
      <c r="I11" s="345">
        <v>0.18595639521691551</v>
      </c>
      <c r="J11" s="340">
        <v>455351229.34711188</v>
      </c>
      <c r="K11" s="341">
        <v>969480457.88535154</v>
      </c>
      <c r="L11" s="342" t="s">
        <v>405</v>
      </c>
      <c r="M11" s="346" t="s">
        <v>406</v>
      </c>
      <c r="N11" s="346" t="s">
        <v>406</v>
      </c>
      <c r="O11" s="343" t="s">
        <v>407</v>
      </c>
    </row>
    <row r="12" spans="1:19" x14ac:dyDescent="0.3">
      <c r="B12" s="421"/>
      <c r="C12" s="424"/>
      <c r="D12" s="338" t="s">
        <v>93</v>
      </c>
      <c r="E12" s="339">
        <v>0</v>
      </c>
      <c r="F12" s="340">
        <v>0</v>
      </c>
      <c r="G12" s="339">
        <v>0</v>
      </c>
      <c r="H12" s="340">
        <v>0</v>
      </c>
      <c r="I12" s="339">
        <v>0</v>
      </c>
      <c r="J12" s="340">
        <v>0</v>
      </c>
      <c r="K12" s="341">
        <v>0</v>
      </c>
      <c r="L12" s="347"/>
      <c r="M12" s="346"/>
      <c r="N12" s="346"/>
      <c r="O12" s="343"/>
    </row>
    <row r="13" spans="1:19" x14ac:dyDescent="0.3">
      <c r="B13" s="421"/>
      <c r="C13" s="424"/>
      <c r="D13" s="338" t="s">
        <v>97</v>
      </c>
      <c r="E13" s="339">
        <v>0</v>
      </c>
      <c r="F13" s="340">
        <v>0</v>
      </c>
      <c r="G13" s="339">
        <v>0</v>
      </c>
      <c r="H13" s="340">
        <v>0</v>
      </c>
      <c r="I13" s="339">
        <v>0</v>
      </c>
      <c r="J13" s="340">
        <v>0</v>
      </c>
      <c r="K13" s="341">
        <v>0</v>
      </c>
      <c r="L13" s="347"/>
      <c r="M13" s="346"/>
      <c r="N13" s="346"/>
      <c r="O13" s="343"/>
    </row>
    <row r="14" spans="1:19" x14ac:dyDescent="0.3">
      <c r="B14" s="422"/>
      <c r="C14" s="425"/>
      <c r="D14" s="348" t="s">
        <v>112</v>
      </c>
      <c r="E14" s="349"/>
      <c r="F14" s="350">
        <v>0</v>
      </c>
      <c r="G14" s="349"/>
      <c r="H14" s="350">
        <v>15912150421.974199</v>
      </c>
      <c r="I14" s="349"/>
      <c r="J14" s="350">
        <v>8829791339.418808</v>
      </c>
      <c r="K14" s="351">
        <v>24741941761.393005</v>
      </c>
      <c r="L14" s="352"/>
      <c r="M14" s="353"/>
      <c r="N14" s="353"/>
      <c r="O14" s="354"/>
    </row>
    <row r="15" spans="1:19" ht="48" x14ac:dyDescent="0.3">
      <c r="B15" s="420" t="s">
        <v>113</v>
      </c>
      <c r="C15" s="423"/>
      <c r="D15" s="338" t="s">
        <v>89</v>
      </c>
      <c r="E15" s="339">
        <v>0</v>
      </c>
      <c r="F15" s="340">
        <v>0</v>
      </c>
      <c r="G15" s="345">
        <v>0.19185203031926987</v>
      </c>
      <c r="H15" s="340">
        <v>781886503.33796561</v>
      </c>
      <c r="I15" s="345">
        <v>0.18595639521691551</v>
      </c>
      <c r="J15" s="340">
        <v>791227400.7065835</v>
      </c>
      <c r="K15" s="341">
        <v>1573113904.044549</v>
      </c>
      <c r="L15" s="342" t="s">
        <v>408</v>
      </c>
      <c r="M15" s="355">
        <v>0.754</v>
      </c>
      <c r="N15" s="355">
        <v>0.78400000000000003</v>
      </c>
      <c r="O15" s="355">
        <v>0.82399999999999995</v>
      </c>
    </row>
    <row r="16" spans="1:19" x14ac:dyDescent="0.3">
      <c r="B16" s="422"/>
      <c r="C16" s="425"/>
      <c r="D16" s="348" t="s">
        <v>114</v>
      </c>
      <c r="E16" s="350"/>
      <c r="F16" s="350">
        <v>0</v>
      </c>
      <c r="G16" s="349"/>
      <c r="H16" s="350">
        <v>781886503.33796561</v>
      </c>
      <c r="I16" s="349"/>
      <c r="J16" s="350">
        <v>791227400.7065835</v>
      </c>
      <c r="K16" s="351">
        <v>1573113904.044549</v>
      </c>
      <c r="L16" s="352"/>
      <c r="M16" s="353"/>
      <c r="N16" s="353"/>
      <c r="O16" s="354"/>
    </row>
    <row r="17" spans="2:15" ht="36" x14ac:dyDescent="0.3">
      <c r="B17" s="420" t="s">
        <v>115</v>
      </c>
      <c r="C17" s="423"/>
      <c r="D17" s="344" t="s">
        <v>90</v>
      </c>
      <c r="E17" s="339">
        <v>0</v>
      </c>
      <c r="F17" s="340">
        <v>0</v>
      </c>
      <c r="G17" s="345">
        <v>0.19185203031926987</v>
      </c>
      <c r="H17" s="340">
        <v>305963074.6878354</v>
      </c>
      <c r="I17" s="345">
        <v>0.18595639521691551</v>
      </c>
      <c r="J17" s="340">
        <v>378981259.87461048</v>
      </c>
      <c r="K17" s="341">
        <v>684944334.56244588</v>
      </c>
      <c r="L17" s="342" t="s">
        <v>409</v>
      </c>
      <c r="M17" s="355">
        <v>0.52</v>
      </c>
      <c r="N17" s="355">
        <v>0.49025000000000007</v>
      </c>
      <c r="O17" s="355">
        <v>0.55866666666666664</v>
      </c>
    </row>
    <row r="18" spans="2:15" x14ac:dyDescent="0.3">
      <c r="B18" s="421"/>
      <c r="C18" s="424"/>
      <c r="D18" s="338" t="s">
        <v>94</v>
      </c>
      <c r="E18" s="339">
        <v>0</v>
      </c>
      <c r="F18" s="340">
        <v>0</v>
      </c>
      <c r="G18" s="339">
        <v>0</v>
      </c>
      <c r="H18" s="340">
        <v>0</v>
      </c>
      <c r="I18" s="339">
        <v>0</v>
      </c>
      <c r="J18" s="340">
        <v>0</v>
      </c>
      <c r="K18" s="341">
        <v>0</v>
      </c>
      <c r="L18" s="347"/>
      <c r="M18" s="346"/>
      <c r="N18" s="346"/>
      <c r="O18" s="343"/>
    </row>
    <row r="19" spans="2:15" x14ac:dyDescent="0.3">
      <c r="B19" s="421"/>
      <c r="C19" s="424"/>
      <c r="D19" s="338" t="s">
        <v>95</v>
      </c>
      <c r="E19" s="339">
        <v>0</v>
      </c>
      <c r="F19" s="340">
        <v>0</v>
      </c>
      <c r="G19" s="339">
        <v>0</v>
      </c>
      <c r="H19" s="340">
        <v>0</v>
      </c>
      <c r="I19" s="339">
        <v>0</v>
      </c>
      <c r="J19" s="340">
        <v>0</v>
      </c>
      <c r="K19" s="341">
        <v>0</v>
      </c>
      <c r="L19" s="347"/>
      <c r="M19" s="346"/>
      <c r="N19" s="346"/>
      <c r="O19" s="343"/>
    </row>
    <row r="20" spans="2:15" x14ac:dyDescent="0.3">
      <c r="B20" s="421"/>
      <c r="C20" s="424"/>
      <c r="D20" s="338" t="s">
        <v>96</v>
      </c>
      <c r="E20" s="339">
        <v>0</v>
      </c>
      <c r="F20" s="340">
        <v>0</v>
      </c>
      <c r="G20" s="339">
        <v>0</v>
      </c>
      <c r="H20" s="340">
        <v>0</v>
      </c>
      <c r="I20" s="339">
        <v>0</v>
      </c>
      <c r="J20" s="340">
        <v>0</v>
      </c>
      <c r="K20" s="341">
        <v>0</v>
      </c>
      <c r="L20" s="347"/>
      <c r="M20" s="346"/>
      <c r="N20" s="346"/>
      <c r="O20" s="343"/>
    </row>
    <row r="21" spans="2:15" ht="45" customHeight="1" x14ac:dyDescent="0.3">
      <c r="B21" s="422"/>
      <c r="C21" s="425"/>
      <c r="D21" s="356" t="s">
        <v>116</v>
      </c>
      <c r="E21" s="349"/>
      <c r="F21" s="350">
        <v>0</v>
      </c>
      <c r="G21" s="349"/>
      <c r="H21" s="350">
        <v>305963074.6878354</v>
      </c>
      <c r="I21" s="349"/>
      <c r="J21" s="350">
        <v>378981259.87461048</v>
      </c>
      <c r="K21" s="351">
        <v>684944334.56244588</v>
      </c>
      <c r="L21" s="352"/>
      <c r="M21" s="353"/>
      <c r="N21" s="353"/>
      <c r="O21" s="354"/>
    </row>
    <row r="22" spans="2:15" x14ac:dyDescent="0.3">
      <c r="B22" s="419" t="s">
        <v>91</v>
      </c>
      <c r="C22" s="419"/>
      <c r="D22" s="419"/>
      <c r="E22" s="357"/>
      <c r="F22" s="357">
        <v>0</v>
      </c>
      <c r="G22" s="357"/>
      <c r="H22" s="357">
        <v>17000000000</v>
      </c>
      <c r="I22" s="357"/>
      <c r="J22" s="357">
        <v>10000000000.000002</v>
      </c>
      <c r="K22" s="357">
        <v>27000000000</v>
      </c>
      <c r="L22" s="358"/>
      <c r="M22" s="358"/>
      <c r="N22" s="358"/>
      <c r="O22" s="358"/>
    </row>
  </sheetData>
  <mergeCells count="23">
    <mergeCell ref="B22:D22"/>
    <mergeCell ref="B9:B14"/>
    <mergeCell ref="C9:C14"/>
    <mergeCell ref="B15:B16"/>
    <mergeCell ref="C15:C16"/>
    <mergeCell ref="B17:B21"/>
    <mergeCell ref="C17:C21"/>
    <mergeCell ref="B2:S2"/>
    <mergeCell ref="B3:I3"/>
    <mergeCell ref="J3:S3"/>
    <mergeCell ref="B4:K4"/>
    <mergeCell ref="B6:B8"/>
    <mergeCell ref="C6:C8"/>
    <mergeCell ref="D6:D8"/>
    <mergeCell ref="E7:F7"/>
    <mergeCell ref="E6:K6"/>
    <mergeCell ref="L7:L8"/>
    <mergeCell ref="M7:M8"/>
    <mergeCell ref="N7:N8"/>
    <mergeCell ref="O7:O8"/>
    <mergeCell ref="L6:O6"/>
    <mergeCell ref="G7:H7"/>
    <mergeCell ref="I7:J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2F530-DF55-4758-BD58-8B3AF3879E85}">
  <dimension ref="A1:M11"/>
  <sheetViews>
    <sheetView workbookViewId="0"/>
  </sheetViews>
  <sheetFormatPr baseColWidth="10" defaultRowHeight="14.4" x14ac:dyDescent="0.3"/>
  <cols>
    <col min="4" max="4" width="19.21875" bestFit="1" customWidth="1"/>
  </cols>
  <sheetData>
    <row r="1" spans="1:13" ht="16.2" x14ac:dyDescent="0.3">
      <c r="A1" s="5" t="s">
        <v>7</v>
      </c>
      <c r="B1" s="6" t="s">
        <v>18</v>
      </c>
      <c r="C1" s="4"/>
      <c r="D1" s="4"/>
      <c r="E1" s="4"/>
      <c r="F1" s="4"/>
      <c r="G1" s="4"/>
      <c r="H1" s="4"/>
      <c r="I1" s="4"/>
      <c r="J1" s="4"/>
      <c r="K1" s="4"/>
      <c r="L1" s="4"/>
      <c r="M1" s="4"/>
    </row>
    <row r="2" spans="1:13" ht="16.2" x14ac:dyDescent="0.3">
      <c r="A2" s="5" t="s">
        <v>8</v>
      </c>
      <c r="B2" s="360" t="s">
        <v>412</v>
      </c>
      <c r="C2" s="360"/>
      <c r="D2" s="360"/>
      <c r="E2" s="360"/>
      <c r="F2" s="360"/>
      <c r="G2" s="360"/>
      <c r="H2" s="360"/>
      <c r="I2" s="360"/>
      <c r="J2" s="360"/>
      <c r="K2" s="360"/>
      <c r="L2" s="360"/>
      <c r="M2" s="360"/>
    </row>
    <row r="3" spans="1:13" ht="16.2" x14ac:dyDescent="0.3">
      <c r="A3" s="5" t="s">
        <v>9</v>
      </c>
      <c r="B3" s="360"/>
      <c r="C3" s="360"/>
      <c r="D3" s="360"/>
      <c r="E3" s="360"/>
      <c r="F3" s="360"/>
      <c r="G3" s="360"/>
      <c r="H3" s="360"/>
      <c r="I3" s="360"/>
      <c r="J3" s="360"/>
      <c r="K3" s="360"/>
      <c r="L3" s="360"/>
      <c r="M3" s="360"/>
    </row>
    <row r="4" spans="1:13" ht="16.2" x14ac:dyDescent="0.3">
      <c r="A4" s="5" t="s">
        <v>10</v>
      </c>
      <c r="B4" s="360"/>
      <c r="C4" s="360"/>
      <c r="D4" s="360"/>
      <c r="E4" s="360"/>
      <c r="F4" s="360"/>
      <c r="G4" s="360"/>
      <c r="H4" s="360"/>
      <c r="I4" s="360"/>
      <c r="J4" s="360"/>
      <c r="K4" s="360"/>
      <c r="L4" s="360"/>
      <c r="M4" s="360"/>
    </row>
    <row r="6" spans="1:13" ht="43.2" x14ac:dyDescent="0.3">
      <c r="A6" s="9" t="s">
        <v>19</v>
      </c>
      <c r="B6" s="9" t="s">
        <v>20</v>
      </c>
      <c r="C6" s="9" t="s">
        <v>21</v>
      </c>
      <c r="D6" s="9" t="s">
        <v>22</v>
      </c>
      <c r="E6" s="9" t="s">
        <v>23</v>
      </c>
      <c r="F6" s="9" t="s">
        <v>24</v>
      </c>
      <c r="G6" s="9" t="s">
        <v>25</v>
      </c>
    </row>
    <row r="7" spans="1:13" ht="28.8" x14ac:dyDescent="0.3">
      <c r="A7" s="8" t="s">
        <v>26</v>
      </c>
      <c r="B7" s="24">
        <v>44236</v>
      </c>
      <c r="C7" s="8" t="s">
        <v>27</v>
      </c>
      <c r="D7" s="28">
        <v>3000000000</v>
      </c>
      <c r="E7" s="8" t="s">
        <v>28</v>
      </c>
      <c r="F7" s="25">
        <v>1.41E-3</v>
      </c>
      <c r="G7" s="8" t="s">
        <v>29</v>
      </c>
    </row>
    <row r="8" spans="1:13" ht="28.8" x14ac:dyDescent="0.3">
      <c r="A8" s="8" t="s">
        <v>30</v>
      </c>
      <c r="B8" s="24">
        <v>44279</v>
      </c>
      <c r="C8" s="8" t="s">
        <v>31</v>
      </c>
      <c r="D8" s="28">
        <v>3000000000</v>
      </c>
      <c r="E8" s="8" t="s">
        <v>32</v>
      </c>
      <c r="F8" s="25">
        <v>4.4999999999999999E-4</v>
      </c>
      <c r="G8" s="8" t="s">
        <v>33</v>
      </c>
    </row>
    <row r="9" spans="1:13" ht="28.8" x14ac:dyDescent="0.3">
      <c r="A9" s="8" t="s">
        <v>34</v>
      </c>
      <c r="B9" s="24">
        <v>44363</v>
      </c>
      <c r="C9" s="8" t="s">
        <v>35</v>
      </c>
      <c r="D9" s="28">
        <v>2000000000</v>
      </c>
      <c r="E9" s="8" t="s">
        <v>36</v>
      </c>
      <c r="F9" s="25">
        <v>5.2399999999999999E-3</v>
      </c>
      <c r="G9" s="8" t="s">
        <v>37</v>
      </c>
    </row>
    <row r="10" spans="1:13" ht="28.8" x14ac:dyDescent="0.3">
      <c r="A10" s="8" t="s">
        <v>38</v>
      </c>
      <c r="B10" s="24">
        <v>44397</v>
      </c>
      <c r="C10" s="8" t="s">
        <v>31</v>
      </c>
      <c r="D10" s="28">
        <v>2000000000</v>
      </c>
      <c r="E10" s="8" t="s">
        <v>39</v>
      </c>
      <c r="F10" s="25">
        <v>4.4000000000000007E-4</v>
      </c>
      <c r="G10" s="8" t="s">
        <v>40</v>
      </c>
    </row>
    <row r="11" spans="1:13" x14ac:dyDescent="0.3">
      <c r="A11" s="7"/>
      <c r="B11" s="7"/>
      <c r="C11" s="7"/>
      <c r="D11" s="29">
        <v>10000000000</v>
      </c>
      <c r="E11" s="7"/>
      <c r="F11" s="26">
        <v>1.6940000000000002E-3</v>
      </c>
      <c r="G11" s="7"/>
    </row>
  </sheetData>
  <mergeCells count="3">
    <mergeCell ref="B2:M2"/>
    <mergeCell ref="B3:M3"/>
    <mergeCell ref="B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1B788-7567-49EA-80EA-03297C267C07}">
  <dimension ref="A1:M37"/>
  <sheetViews>
    <sheetView zoomScaleNormal="100" workbookViewId="0"/>
  </sheetViews>
  <sheetFormatPr baseColWidth="10" defaultRowHeight="14.4" x14ac:dyDescent="0.3"/>
  <cols>
    <col min="2" max="2" width="11.77734375" bestFit="1" customWidth="1"/>
  </cols>
  <sheetData>
    <row r="1" spans="1:13" ht="16.2" x14ac:dyDescent="0.3">
      <c r="A1" s="5" t="s">
        <v>7</v>
      </c>
      <c r="B1" s="6" t="s">
        <v>41</v>
      </c>
      <c r="C1" s="4"/>
      <c r="D1" s="4"/>
      <c r="E1" s="4"/>
      <c r="F1" s="4"/>
      <c r="G1" s="4"/>
      <c r="H1" s="4"/>
      <c r="I1" s="4"/>
      <c r="J1" s="4"/>
      <c r="K1" s="4"/>
      <c r="L1" s="4"/>
      <c r="M1" s="4"/>
    </row>
    <row r="2" spans="1:13" ht="16.2" x14ac:dyDescent="0.3">
      <c r="A2" s="5" t="s">
        <v>8</v>
      </c>
      <c r="B2" s="360" t="s">
        <v>413</v>
      </c>
      <c r="C2" s="360"/>
      <c r="D2" s="360"/>
      <c r="E2" s="360"/>
      <c r="F2" s="360"/>
      <c r="G2" s="360"/>
      <c r="H2" s="360"/>
      <c r="I2" s="360"/>
      <c r="J2" s="360"/>
      <c r="K2" s="360"/>
      <c r="L2" s="360"/>
      <c r="M2" s="360"/>
    </row>
    <row r="3" spans="1:13" ht="16.2" x14ac:dyDescent="0.3">
      <c r="A3" s="5" t="s">
        <v>9</v>
      </c>
      <c r="B3" s="360"/>
      <c r="C3" s="360"/>
      <c r="D3" s="360"/>
      <c r="E3" s="360"/>
      <c r="F3" s="360"/>
      <c r="G3" s="360"/>
      <c r="H3" s="360"/>
      <c r="I3" s="360"/>
      <c r="J3" s="360"/>
      <c r="K3" s="360"/>
      <c r="L3" s="360"/>
      <c r="M3" s="360"/>
    </row>
    <row r="4" spans="1:13" ht="16.2" x14ac:dyDescent="0.3">
      <c r="A4" s="5" t="s">
        <v>10</v>
      </c>
      <c r="B4" s="360"/>
      <c r="C4" s="360"/>
      <c r="D4" s="360"/>
      <c r="E4" s="360"/>
      <c r="F4" s="360"/>
      <c r="G4" s="360"/>
      <c r="H4" s="360"/>
      <c r="I4" s="360"/>
      <c r="J4" s="360"/>
      <c r="K4" s="360"/>
      <c r="L4" s="360"/>
      <c r="M4" s="360"/>
    </row>
    <row r="6" spans="1:13" x14ac:dyDescent="0.3">
      <c r="A6" s="363" t="s">
        <v>42</v>
      </c>
      <c r="B6" s="363"/>
      <c r="C6" s="363"/>
    </row>
    <row r="7" spans="1:13" ht="28.8" x14ac:dyDescent="0.3">
      <c r="A7" s="17" t="s">
        <v>43</v>
      </c>
      <c r="B7" s="17" t="s">
        <v>44</v>
      </c>
      <c r="C7" s="17" t="s">
        <v>45</v>
      </c>
    </row>
    <row r="8" spans="1:13" ht="28.8" x14ac:dyDescent="0.3">
      <c r="A8" s="8" t="s">
        <v>46</v>
      </c>
      <c r="B8" s="27">
        <v>3817.7000000000003</v>
      </c>
      <c r="C8" s="19">
        <v>0.38176999999999994</v>
      </c>
    </row>
    <row r="9" spans="1:13" x14ac:dyDescent="0.3">
      <c r="A9" s="8" t="s">
        <v>47</v>
      </c>
      <c r="B9" s="27">
        <v>3562.2</v>
      </c>
      <c r="C9" s="19">
        <v>0.35621999999999993</v>
      </c>
    </row>
    <row r="10" spans="1:13" ht="43.2" x14ac:dyDescent="0.3">
      <c r="A10" s="8" t="s">
        <v>48</v>
      </c>
      <c r="B10" s="27">
        <v>1603.7</v>
      </c>
      <c r="C10" s="19">
        <v>0.16036999999999998</v>
      </c>
    </row>
    <row r="11" spans="1:13" ht="43.2" x14ac:dyDescent="0.3">
      <c r="A11" s="8" t="s">
        <v>49</v>
      </c>
      <c r="B11" s="27">
        <v>770.19999999999993</v>
      </c>
      <c r="C11" s="19">
        <v>7.7019999999999977E-2</v>
      </c>
    </row>
    <row r="12" spans="1:13" x14ac:dyDescent="0.3">
      <c r="A12" s="8" t="s">
        <v>50</v>
      </c>
      <c r="B12" s="27">
        <v>246.20000000000002</v>
      </c>
      <c r="C12" s="19">
        <v>2.4619999999999996E-2</v>
      </c>
    </row>
    <row r="13" spans="1:13" ht="28.8" x14ac:dyDescent="0.3">
      <c r="A13" s="8" t="s">
        <v>51</v>
      </c>
      <c r="B13" s="27">
        <v>10000.000000000002</v>
      </c>
      <c r="C13" s="19">
        <v>1</v>
      </c>
    </row>
    <row r="14" spans="1:13" x14ac:dyDescent="0.3">
      <c r="A14" s="7"/>
      <c r="B14" s="7"/>
      <c r="C14" s="7"/>
    </row>
    <row r="15" spans="1:13" x14ac:dyDescent="0.3">
      <c r="A15" s="7"/>
      <c r="B15" s="7"/>
      <c r="C15" s="7"/>
    </row>
    <row r="16" spans="1:13" ht="37.200000000000003" customHeight="1" x14ac:dyDescent="0.3">
      <c r="A16" s="361" t="s">
        <v>52</v>
      </c>
      <c r="B16" s="362"/>
      <c r="C16" s="7"/>
    </row>
    <row r="17" spans="1:3" ht="28.8" x14ac:dyDescent="0.3">
      <c r="A17" s="17" t="s">
        <v>53</v>
      </c>
      <c r="B17" s="17" t="s">
        <v>54</v>
      </c>
      <c r="C17" s="7"/>
    </row>
    <row r="18" spans="1:3" ht="28.8" x14ac:dyDescent="0.3">
      <c r="A18" s="8" t="s">
        <v>55</v>
      </c>
      <c r="B18" s="19">
        <v>0.22</v>
      </c>
      <c r="C18" s="7"/>
    </row>
    <row r="19" spans="1:3" ht="43.2" x14ac:dyDescent="0.3">
      <c r="A19" s="8" t="s">
        <v>56</v>
      </c>
      <c r="B19" s="19">
        <v>0.16</v>
      </c>
      <c r="C19" s="7"/>
    </row>
    <row r="20" spans="1:3" ht="43.2" x14ac:dyDescent="0.3">
      <c r="A20" s="8" t="s">
        <v>57</v>
      </c>
      <c r="B20" s="19">
        <v>0.15</v>
      </c>
      <c r="C20" s="7"/>
    </row>
    <row r="21" spans="1:3" ht="43.2" x14ac:dyDescent="0.3">
      <c r="A21" s="8" t="s">
        <v>58</v>
      </c>
      <c r="B21" s="19">
        <v>0.47</v>
      </c>
      <c r="C21" s="7"/>
    </row>
    <row r="22" spans="1:3" ht="43.2" x14ac:dyDescent="0.3">
      <c r="A22" s="8" t="s">
        <v>59</v>
      </c>
      <c r="B22" s="19">
        <v>0.78</v>
      </c>
      <c r="C22" s="7"/>
    </row>
    <row r="23" spans="1:3" x14ac:dyDescent="0.3">
      <c r="A23" s="7"/>
      <c r="B23" s="7"/>
      <c r="C23" s="7"/>
    </row>
    <row r="24" spans="1:3" x14ac:dyDescent="0.3">
      <c r="A24" s="7"/>
      <c r="B24" s="7"/>
      <c r="C24" s="7"/>
    </row>
    <row r="25" spans="1:3" x14ac:dyDescent="0.3">
      <c r="A25" s="363" t="s">
        <v>60</v>
      </c>
      <c r="B25" s="363"/>
      <c r="C25" s="363"/>
    </row>
    <row r="26" spans="1:3" ht="28.8" x14ac:dyDescent="0.3">
      <c r="A26" s="17" t="s">
        <v>61</v>
      </c>
      <c r="B26" s="17" t="s">
        <v>44</v>
      </c>
      <c r="C26" s="17" t="s">
        <v>45</v>
      </c>
    </row>
    <row r="27" spans="1:3" x14ac:dyDescent="0.3">
      <c r="A27" s="8" t="s">
        <v>62</v>
      </c>
      <c r="B27" s="27">
        <v>3156.3999999999992</v>
      </c>
      <c r="C27" s="19">
        <v>0.31563999999999998</v>
      </c>
    </row>
    <row r="28" spans="1:3" ht="43.2" x14ac:dyDescent="0.3">
      <c r="A28" s="8" t="s">
        <v>63</v>
      </c>
      <c r="B28" s="27">
        <v>1958.7999999999997</v>
      </c>
      <c r="C28" s="19">
        <v>0.19588</v>
      </c>
    </row>
    <row r="29" spans="1:3" x14ac:dyDescent="0.3">
      <c r="A29" s="8" t="s">
        <v>64</v>
      </c>
      <c r="B29" s="27">
        <v>1225.5</v>
      </c>
      <c r="C29" s="19">
        <v>0.12255000000000002</v>
      </c>
    </row>
    <row r="30" spans="1:3" x14ac:dyDescent="0.3">
      <c r="A30" s="8" t="s">
        <v>65</v>
      </c>
      <c r="B30" s="27">
        <v>1121.8</v>
      </c>
      <c r="C30" s="19">
        <v>0.11218000000000002</v>
      </c>
    </row>
    <row r="31" spans="1:3" ht="28.8" x14ac:dyDescent="0.3">
      <c r="A31" s="8" t="s">
        <v>66</v>
      </c>
      <c r="B31" s="27">
        <v>935.2</v>
      </c>
      <c r="C31" s="19">
        <v>9.352000000000002E-2</v>
      </c>
    </row>
    <row r="32" spans="1:3" x14ac:dyDescent="0.3">
      <c r="A32" s="8" t="s">
        <v>67</v>
      </c>
      <c r="B32" s="27">
        <v>552.19999999999993</v>
      </c>
      <c r="C32" s="19">
        <v>5.5220000000000005E-2</v>
      </c>
    </row>
    <row r="33" spans="1:3" x14ac:dyDescent="0.3">
      <c r="A33" s="8" t="s">
        <v>68</v>
      </c>
      <c r="B33" s="27">
        <v>448</v>
      </c>
      <c r="C33" s="19">
        <v>4.4800000000000006E-2</v>
      </c>
    </row>
    <row r="34" spans="1:3" x14ac:dyDescent="0.3">
      <c r="A34" s="8" t="s">
        <v>69</v>
      </c>
      <c r="B34" s="27">
        <v>254.9</v>
      </c>
      <c r="C34" s="19">
        <v>2.5490000000000006E-2</v>
      </c>
    </row>
    <row r="35" spans="1:3" x14ac:dyDescent="0.3">
      <c r="A35" s="8" t="s">
        <v>70</v>
      </c>
      <c r="B35" s="27">
        <v>212</v>
      </c>
      <c r="C35" s="19">
        <v>2.1200000000000004E-2</v>
      </c>
    </row>
    <row r="36" spans="1:3" ht="28.8" x14ac:dyDescent="0.3">
      <c r="A36" s="8" t="s">
        <v>71</v>
      </c>
      <c r="B36" s="27">
        <v>135.19999999999999</v>
      </c>
      <c r="C36" s="19">
        <v>1.3520000000000001E-2</v>
      </c>
    </row>
    <row r="37" spans="1:3" ht="28.8" x14ac:dyDescent="0.3">
      <c r="A37" s="8" t="s">
        <v>51</v>
      </c>
      <c r="B37" s="27">
        <v>9999.9999999999982</v>
      </c>
      <c r="C37" s="19">
        <v>1</v>
      </c>
    </row>
  </sheetData>
  <mergeCells count="6">
    <mergeCell ref="B2:M2"/>
    <mergeCell ref="B3:M3"/>
    <mergeCell ref="B4:M4"/>
    <mergeCell ref="A16:B16"/>
    <mergeCell ref="A25:C25"/>
    <mergeCell ref="A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4C580-E606-4408-9CA2-DF26161E2AD0}">
  <dimension ref="A1:M24"/>
  <sheetViews>
    <sheetView workbookViewId="0"/>
  </sheetViews>
  <sheetFormatPr baseColWidth="10" defaultRowHeight="14.4" x14ac:dyDescent="0.3"/>
  <sheetData>
    <row r="1" spans="1:13" ht="16.2" x14ac:dyDescent="0.3">
      <c r="A1" s="5" t="s">
        <v>7</v>
      </c>
      <c r="B1" s="6" t="s">
        <v>72</v>
      </c>
      <c r="C1" s="4"/>
      <c r="D1" s="4"/>
      <c r="E1" s="4"/>
      <c r="F1" s="4"/>
      <c r="G1" s="4"/>
      <c r="H1" s="4"/>
      <c r="I1" s="4"/>
      <c r="J1" s="4"/>
      <c r="K1" s="4"/>
      <c r="L1" s="4"/>
      <c r="M1" s="4"/>
    </row>
    <row r="2" spans="1:13" ht="16.2" x14ac:dyDescent="0.3">
      <c r="A2" s="5" t="s">
        <v>8</v>
      </c>
      <c r="B2" s="360" t="s">
        <v>413</v>
      </c>
      <c r="C2" s="360"/>
      <c r="D2" s="360"/>
      <c r="E2" s="360"/>
      <c r="F2" s="360"/>
      <c r="G2" s="360"/>
      <c r="H2" s="360"/>
      <c r="I2" s="360"/>
      <c r="J2" s="360"/>
      <c r="K2" s="360"/>
      <c r="L2" s="360"/>
      <c r="M2" s="360"/>
    </row>
    <row r="3" spans="1:13" ht="16.2" x14ac:dyDescent="0.3">
      <c r="A3" s="5" t="s">
        <v>9</v>
      </c>
      <c r="B3" s="360"/>
      <c r="C3" s="360"/>
      <c r="D3" s="360"/>
      <c r="E3" s="360"/>
      <c r="F3" s="360"/>
      <c r="G3" s="360"/>
      <c r="H3" s="360"/>
      <c r="I3" s="360"/>
      <c r="J3" s="360"/>
      <c r="K3" s="360"/>
      <c r="L3" s="360"/>
      <c r="M3" s="360"/>
    </row>
    <row r="4" spans="1:13" ht="16.2" x14ac:dyDescent="0.3">
      <c r="A4" s="5" t="s">
        <v>10</v>
      </c>
      <c r="B4" s="360"/>
      <c r="C4" s="360"/>
      <c r="D4" s="360"/>
      <c r="E4" s="360"/>
      <c r="F4" s="360"/>
      <c r="G4" s="360"/>
      <c r="H4" s="360"/>
      <c r="I4" s="360"/>
      <c r="J4" s="360"/>
      <c r="K4" s="360"/>
      <c r="L4" s="360"/>
      <c r="M4" s="360"/>
    </row>
    <row r="6" spans="1:13" x14ac:dyDescent="0.3">
      <c r="A6" s="366" t="s">
        <v>73</v>
      </c>
      <c r="B6" s="366"/>
      <c r="C6" s="366"/>
      <c r="D6" s="366"/>
      <c r="E6" s="366"/>
    </row>
    <row r="7" spans="1:13" x14ac:dyDescent="0.3">
      <c r="A7" s="20"/>
      <c r="B7" s="367" t="s">
        <v>74</v>
      </c>
      <c r="C7" s="367"/>
      <c r="D7" s="367"/>
      <c r="E7" s="367"/>
    </row>
    <row r="8" spans="1:13" x14ac:dyDescent="0.3">
      <c r="A8" s="39" t="s">
        <v>75</v>
      </c>
      <c r="B8" s="39">
        <v>0</v>
      </c>
      <c r="C8" s="39">
        <v>1</v>
      </c>
      <c r="D8" s="39">
        <v>2</v>
      </c>
      <c r="E8" s="39">
        <v>3</v>
      </c>
    </row>
    <row r="9" spans="1:13" ht="28.8" x14ac:dyDescent="0.3">
      <c r="A9" s="51" t="s">
        <v>76</v>
      </c>
      <c r="B9" s="46">
        <v>0.57058823529411762</v>
      </c>
      <c r="C9" s="46">
        <v>8.8235294117647065E-2</v>
      </c>
      <c r="D9" s="46">
        <v>0.15294117647058825</v>
      </c>
      <c r="E9" s="47">
        <v>0.18823529411764706</v>
      </c>
    </row>
    <row r="10" spans="1:13" ht="28.8" x14ac:dyDescent="0.3">
      <c r="A10" s="52" t="s">
        <v>77</v>
      </c>
      <c r="B10" s="45">
        <v>0.54268292682926833</v>
      </c>
      <c r="C10" s="45">
        <v>0.17682926829268292</v>
      </c>
      <c r="D10" s="45">
        <v>0.11585365853658537</v>
      </c>
      <c r="E10" s="48">
        <v>0.16463414634146342</v>
      </c>
    </row>
    <row r="11" spans="1:13" ht="28.8" x14ac:dyDescent="0.3">
      <c r="A11" s="52" t="s">
        <v>78</v>
      </c>
      <c r="B11" s="45">
        <v>0.47058823529411764</v>
      </c>
      <c r="C11" s="45">
        <v>0.12941176470588237</v>
      </c>
      <c r="D11" s="45">
        <v>0.15294117647058825</v>
      </c>
      <c r="E11" s="48">
        <v>0.24705882352941178</v>
      </c>
    </row>
    <row r="12" spans="1:13" ht="28.8" x14ac:dyDescent="0.3">
      <c r="A12" s="31" t="s">
        <v>79</v>
      </c>
      <c r="B12" s="49">
        <v>0.52173913043478259</v>
      </c>
      <c r="C12" s="49">
        <v>0.17391304347826086</v>
      </c>
      <c r="D12" s="49">
        <v>0.13043478260869565</v>
      </c>
      <c r="E12" s="50">
        <v>0.17391304347826086</v>
      </c>
    </row>
    <row r="13" spans="1:13" x14ac:dyDescent="0.3">
      <c r="A13" s="31" t="s">
        <v>80</v>
      </c>
      <c r="B13" s="44">
        <v>0.53620352250489234</v>
      </c>
      <c r="C13" s="44">
        <v>0.13894324853228962</v>
      </c>
      <c r="D13" s="44">
        <v>0.13698630136986301</v>
      </c>
      <c r="E13" s="44">
        <v>0.18786692759295498</v>
      </c>
    </row>
    <row r="17" spans="1:5" x14ac:dyDescent="0.3">
      <c r="A17" s="365" t="s">
        <v>81</v>
      </c>
      <c r="B17" s="365"/>
      <c r="C17" s="365"/>
      <c r="D17" s="365"/>
      <c r="E17" s="365"/>
    </row>
    <row r="18" spans="1:5" x14ac:dyDescent="0.3">
      <c r="A18" s="21"/>
      <c r="B18" s="364" t="s">
        <v>74</v>
      </c>
      <c r="C18" s="364"/>
      <c r="D18" s="364"/>
      <c r="E18" s="364"/>
    </row>
    <row r="19" spans="1:5" x14ac:dyDescent="0.3">
      <c r="A19" s="53" t="s">
        <v>75</v>
      </c>
      <c r="B19" s="53">
        <v>0</v>
      </c>
      <c r="C19" s="53">
        <v>1</v>
      </c>
      <c r="D19" s="53">
        <v>2</v>
      </c>
      <c r="E19" s="53">
        <v>3</v>
      </c>
    </row>
    <row r="20" spans="1:5" ht="28.8" x14ac:dyDescent="0.3">
      <c r="A20" s="51" t="s">
        <v>76</v>
      </c>
      <c r="B20" s="56">
        <v>0.3031475060016004</v>
      </c>
      <c r="C20" s="57">
        <v>4.4778607628700992E-2</v>
      </c>
      <c r="D20" s="57">
        <v>0.22766070952253933</v>
      </c>
      <c r="E20" s="58">
        <v>0.42441317684715929</v>
      </c>
    </row>
    <row r="21" spans="1:5" ht="28.8" x14ac:dyDescent="0.3">
      <c r="A21" s="52" t="s">
        <v>77</v>
      </c>
      <c r="B21" s="59">
        <v>0.1575119223247676</v>
      </c>
      <c r="C21" s="18">
        <v>0.25203279925892885</v>
      </c>
      <c r="D21" s="18">
        <v>0.11212131608741892</v>
      </c>
      <c r="E21" s="60">
        <v>0.47833396232888459</v>
      </c>
    </row>
    <row r="22" spans="1:5" ht="28.8" x14ac:dyDescent="0.3">
      <c r="A22" s="52" t="s">
        <v>78</v>
      </c>
      <c r="B22" s="59">
        <v>0.11148325358851675</v>
      </c>
      <c r="C22" s="18">
        <v>0.10305023923444977</v>
      </c>
      <c r="D22" s="18">
        <v>0.15346889952153112</v>
      </c>
      <c r="E22" s="60">
        <v>0.63199760765550239</v>
      </c>
    </row>
    <row r="23" spans="1:5" ht="28.8" x14ac:dyDescent="0.3">
      <c r="A23" s="31" t="s">
        <v>79</v>
      </c>
      <c r="B23" s="61">
        <v>0.26030271242319797</v>
      </c>
      <c r="C23" s="62">
        <v>0.26944402817323543</v>
      </c>
      <c r="D23" s="62">
        <v>7.4379339627354019E-2</v>
      </c>
      <c r="E23" s="63">
        <v>0.39587391977621272</v>
      </c>
    </row>
    <row r="24" spans="1:5" x14ac:dyDescent="0.3">
      <c r="A24" s="54" t="s">
        <v>80</v>
      </c>
      <c r="B24" s="55">
        <v>0.21650430755752106</v>
      </c>
      <c r="C24" s="55">
        <v>0.1648553369907591</v>
      </c>
      <c r="D24" s="55">
        <v>0.14759381714261874</v>
      </c>
      <c r="E24" s="55">
        <v>0.4710465383091012</v>
      </c>
    </row>
  </sheetData>
  <mergeCells count="7">
    <mergeCell ref="B18:E18"/>
    <mergeCell ref="A17:E17"/>
    <mergeCell ref="B2:M2"/>
    <mergeCell ref="B3:M3"/>
    <mergeCell ref="B4:M4"/>
    <mergeCell ref="A6:E6"/>
    <mergeCell ref="B7: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45A96-7354-4794-9BAC-234D58422EC6}">
  <dimension ref="A1:M22"/>
  <sheetViews>
    <sheetView workbookViewId="0"/>
  </sheetViews>
  <sheetFormatPr baseColWidth="10" defaultRowHeight="14.4" x14ac:dyDescent="0.3"/>
  <cols>
    <col min="2" max="2" width="17" customWidth="1"/>
  </cols>
  <sheetData>
    <row r="1" spans="1:13" ht="16.2" x14ac:dyDescent="0.3">
      <c r="A1" s="5" t="s">
        <v>7</v>
      </c>
      <c r="B1" s="6" t="s">
        <v>82</v>
      </c>
      <c r="C1" s="4"/>
      <c r="D1" s="4"/>
      <c r="E1" s="4"/>
      <c r="F1" s="4"/>
      <c r="G1" s="4"/>
      <c r="H1" s="4"/>
      <c r="I1" s="4"/>
      <c r="J1" s="4"/>
      <c r="K1" s="4"/>
      <c r="L1" s="4"/>
      <c r="M1" s="4"/>
    </row>
    <row r="2" spans="1:13" ht="16.2" x14ac:dyDescent="0.3">
      <c r="A2" s="5" t="s">
        <v>8</v>
      </c>
      <c r="B2" s="360" t="s">
        <v>413</v>
      </c>
      <c r="C2" s="360"/>
      <c r="D2" s="360"/>
      <c r="E2" s="360"/>
      <c r="F2" s="360"/>
      <c r="G2" s="360"/>
      <c r="H2" s="360"/>
      <c r="I2" s="360"/>
      <c r="J2" s="360"/>
      <c r="K2" s="360"/>
      <c r="L2" s="360"/>
      <c r="M2" s="360"/>
    </row>
    <row r="3" spans="1:13" ht="16.2" x14ac:dyDescent="0.3">
      <c r="A3" s="5" t="s">
        <v>9</v>
      </c>
      <c r="B3" s="360"/>
      <c r="C3" s="360"/>
      <c r="D3" s="360"/>
      <c r="E3" s="360"/>
      <c r="F3" s="360"/>
      <c r="G3" s="360"/>
      <c r="H3" s="360"/>
      <c r="I3" s="360"/>
      <c r="J3" s="360"/>
      <c r="K3" s="360"/>
      <c r="L3" s="360"/>
      <c r="M3" s="360"/>
    </row>
    <row r="4" spans="1:13" ht="16.2" x14ac:dyDescent="0.3">
      <c r="A4" s="5" t="s">
        <v>10</v>
      </c>
      <c r="B4" s="360"/>
      <c r="C4" s="360"/>
      <c r="D4" s="360"/>
      <c r="E4" s="360"/>
      <c r="F4" s="360"/>
      <c r="G4" s="360"/>
      <c r="H4" s="360"/>
      <c r="I4" s="360"/>
      <c r="J4" s="360"/>
      <c r="K4" s="360"/>
      <c r="L4" s="360"/>
      <c r="M4" s="360"/>
    </row>
    <row r="6" spans="1:13" ht="28.8" x14ac:dyDescent="0.3">
      <c r="A6" s="23" t="s">
        <v>83</v>
      </c>
      <c r="B6" s="23" t="s">
        <v>84</v>
      </c>
    </row>
    <row r="7" spans="1:13" x14ac:dyDescent="0.3">
      <c r="A7" s="22"/>
      <c r="B7" s="22"/>
    </row>
    <row r="8" spans="1:13" ht="28.8" x14ac:dyDescent="0.3">
      <c r="A8" s="30" t="s">
        <v>85</v>
      </c>
      <c r="B8" s="30"/>
    </row>
    <row r="9" spans="1:13" ht="28.8" x14ac:dyDescent="0.3">
      <c r="A9" s="33" t="s">
        <v>86</v>
      </c>
      <c r="B9" s="34">
        <v>2469603646.2299995</v>
      </c>
    </row>
    <row r="10" spans="1:13" ht="57.6" x14ac:dyDescent="0.3">
      <c r="A10" s="35" t="s">
        <v>87</v>
      </c>
      <c r="B10" s="36">
        <v>31753876799.739998</v>
      </c>
    </row>
    <row r="11" spans="1:13" ht="72" x14ac:dyDescent="0.3">
      <c r="A11" s="35" t="s">
        <v>88</v>
      </c>
      <c r="B11" s="36">
        <v>2448698948.0299997</v>
      </c>
    </row>
    <row r="12" spans="1:13" ht="72" x14ac:dyDescent="0.3">
      <c r="A12" s="35" t="s">
        <v>89</v>
      </c>
      <c r="B12" s="36">
        <v>4254908253</v>
      </c>
    </row>
    <row r="13" spans="1:13" ht="72" x14ac:dyDescent="0.3">
      <c r="A13" s="37" t="s">
        <v>90</v>
      </c>
      <c r="B13" s="38">
        <v>2038011435.0599999</v>
      </c>
    </row>
    <row r="14" spans="1:13" x14ac:dyDescent="0.3">
      <c r="A14" s="31" t="s">
        <v>91</v>
      </c>
      <c r="B14" s="32">
        <v>42965099082.059998</v>
      </c>
    </row>
    <row r="15" spans="1:13" x14ac:dyDescent="0.3">
      <c r="A15" s="22"/>
      <c r="B15" s="22"/>
    </row>
    <row r="16" spans="1:13" ht="43.2" x14ac:dyDescent="0.3">
      <c r="A16" s="30" t="s">
        <v>92</v>
      </c>
      <c r="B16" s="39"/>
    </row>
    <row r="17" spans="1:2" ht="100.8" x14ac:dyDescent="0.3">
      <c r="A17" s="33" t="s">
        <v>93</v>
      </c>
      <c r="B17" s="41">
        <v>1812375966.5499997</v>
      </c>
    </row>
    <row r="18" spans="1:2" ht="57.6" x14ac:dyDescent="0.3">
      <c r="A18" s="35" t="s">
        <v>94</v>
      </c>
      <c r="B18" s="42">
        <v>1389714259.8299997</v>
      </c>
    </row>
    <row r="19" spans="1:2" ht="72" x14ac:dyDescent="0.3">
      <c r="A19" s="35" t="s">
        <v>95</v>
      </c>
      <c r="B19" s="42">
        <v>485776161.55000001</v>
      </c>
    </row>
    <row r="20" spans="1:2" ht="72" x14ac:dyDescent="0.3">
      <c r="A20" s="35" t="s">
        <v>96</v>
      </c>
      <c r="B20" s="42">
        <v>57731506.640000001</v>
      </c>
    </row>
    <row r="21" spans="1:2" ht="115.2" x14ac:dyDescent="0.3">
      <c r="A21" s="37" t="s">
        <v>97</v>
      </c>
      <c r="B21" s="43">
        <v>34110859.560000002</v>
      </c>
    </row>
    <row r="22" spans="1:2" x14ac:dyDescent="0.3">
      <c r="A22" s="31" t="s">
        <v>91</v>
      </c>
      <c r="B22" s="40">
        <v>3779708754.1299992</v>
      </c>
    </row>
  </sheetData>
  <mergeCells count="3">
    <mergeCell ref="B2:M2"/>
    <mergeCell ref="B3:M3"/>
    <mergeCell ref="B4:M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7B40-916D-4F5C-8238-36955E8E1D10}">
  <dimension ref="A1:M19"/>
  <sheetViews>
    <sheetView workbookViewId="0"/>
  </sheetViews>
  <sheetFormatPr baseColWidth="10" defaultRowHeight="14.4" x14ac:dyDescent="0.3"/>
  <cols>
    <col min="2" max="3" width="17.44140625" bestFit="1" customWidth="1"/>
  </cols>
  <sheetData>
    <row r="1" spans="1:13" ht="16.2" x14ac:dyDescent="0.3">
      <c r="A1" s="5" t="s">
        <v>7</v>
      </c>
      <c r="B1" s="6" t="s">
        <v>98</v>
      </c>
      <c r="C1" s="4"/>
      <c r="D1" s="4"/>
      <c r="E1" s="4"/>
      <c r="F1" s="4"/>
      <c r="G1" s="4"/>
      <c r="H1" s="4"/>
      <c r="I1" s="4"/>
      <c r="J1" s="4"/>
      <c r="K1" s="4"/>
      <c r="L1" s="4"/>
      <c r="M1" s="4"/>
    </row>
    <row r="2" spans="1:13" ht="16.2" x14ac:dyDescent="0.3">
      <c r="A2" s="5" t="s">
        <v>8</v>
      </c>
      <c r="B2" s="360" t="s">
        <v>412</v>
      </c>
      <c r="C2" s="360"/>
      <c r="D2" s="360"/>
      <c r="E2" s="360"/>
      <c r="F2" s="360"/>
      <c r="G2" s="360"/>
      <c r="H2" s="360"/>
      <c r="I2" s="360"/>
      <c r="J2" s="360"/>
      <c r="K2" s="360"/>
      <c r="L2" s="360"/>
      <c r="M2" s="360"/>
    </row>
    <row r="3" spans="1:13" ht="16.2" x14ac:dyDescent="0.3">
      <c r="A3" s="5" t="s">
        <v>9</v>
      </c>
      <c r="B3" s="360"/>
      <c r="C3" s="360"/>
      <c r="D3" s="360"/>
      <c r="E3" s="360"/>
      <c r="F3" s="360"/>
      <c r="G3" s="360"/>
      <c r="H3" s="360"/>
      <c r="I3" s="360"/>
      <c r="J3" s="360"/>
      <c r="K3" s="360"/>
      <c r="L3" s="360"/>
      <c r="M3" s="360"/>
    </row>
    <row r="4" spans="1:13" ht="16.2" x14ac:dyDescent="0.3">
      <c r="A4" s="5" t="s">
        <v>10</v>
      </c>
      <c r="B4" s="360"/>
      <c r="C4" s="360"/>
      <c r="D4" s="360"/>
      <c r="E4" s="360"/>
      <c r="F4" s="360"/>
      <c r="G4" s="360"/>
      <c r="H4" s="360"/>
      <c r="I4" s="360"/>
      <c r="J4" s="360"/>
      <c r="K4" s="360"/>
      <c r="L4" s="360"/>
      <c r="M4" s="360"/>
    </row>
    <row r="6" spans="1:13" ht="28.8" x14ac:dyDescent="0.3">
      <c r="A6" s="69" t="s">
        <v>83</v>
      </c>
      <c r="B6" s="69">
        <v>2020</v>
      </c>
      <c r="C6" s="69">
        <v>2021</v>
      </c>
    </row>
    <row r="7" spans="1:13" ht="28.8" x14ac:dyDescent="0.3">
      <c r="A7" s="9" t="s">
        <v>85</v>
      </c>
      <c r="B7" s="64">
        <v>50959896390.290009</v>
      </c>
      <c r="C7" s="64">
        <v>42965099082.059998</v>
      </c>
    </row>
    <row r="8" spans="1:13" ht="28.8" x14ac:dyDescent="0.3">
      <c r="A8" s="35" t="s">
        <v>86</v>
      </c>
      <c r="B8" s="65">
        <v>8938017149.8999996</v>
      </c>
      <c r="C8" s="66">
        <v>2469603646.2299995</v>
      </c>
    </row>
    <row r="9" spans="1:13" ht="57.6" x14ac:dyDescent="0.3">
      <c r="A9" s="35" t="s">
        <v>87</v>
      </c>
      <c r="B9" s="65">
        <v>33671804425.450005</v>
      </c>
      <c r="C9" s="66">
        <v>31753876799.739998</v>
      </c>
    </row>
    <row r="10" spans="1:13" ht="72" x14ac:dyDescent="0.3">
      <c r="A10" s="35" t="s">
        <v>88</v>
      </c>
      <c r="B10" s="65">
        <v>2679821671.3300004</v>
      </c>
      <c r="C10" s="66">
        <v>2448698948.0299997</v>
      </c>
    </row>
    <row r="11" spans="1:13" ht="72" x14ac:dyDescent="0.3">
      <c r="A11" s="35" t="s">
        <v>89</v>
      </c>
      <c r="B11" s="65">
        <v>4075466400</v>
      </c>
      <c r="C11" s="66">
        <v>4254908253</v>
      </c>
    </row>
    <row r="12" spans="1:13" ht="72" x14ac:dyDescent="0.3">
      <c r="A12" s="37" t="s">
        <v>90</v>
      </c>
      <c r="B12" s="67">
        <v>1594786743.6100001</v>
      </c>
      <c r="C12" s="68">
        <v>2038011435.0599999</v>
      </c>
    </row>
    <row r="13" spans="1:13" x14ac:dyDescent="0.3">
      <c r="A13" s="22"/>
      <c r="B13" s="22"/>
      <c r="C13" s="22"/>
    </row>
    <row r="14" spans="1:13" ht="43.2" x14ac:dyDescent="0.3">
      <c r="A14" s="9" t="s">
        <v>92</v>
      </c>
      <c r="B14" s="64">
        <v>3686925624.9699993</v>
      </c>
      <c r="C14" s="64">
        <v>3779708754.1299992</v>
      </c>
    </row>
    <row r="15" spans="1:13" ht="100.8" x14ac:dyDescent="0.3">
      <c r="A15" s="35" t="s">
        <v>93</v>
      </c>
      <c r="B15" s="65">
        <v>1880859736.8799999</v>
      </c>
      <c r="C15" s="66">
        <v>1812375966.5499997</v>
      </c>
    </row>
    <row r="16" spans="1:13" ht="57.6" x14ac:dyDescent="0.3">
      <c r="A16" s="35" t="s">
        <v>94</v>
      </c>
      <c r="B16" s="65">
        <v>1290815462.02</v>
      </c>
      <c r="C16" s="66">
        <v>1389714259.8299997</v>
      </c>
    </row>
    <row r="17" spans="1:3" ht="72" x14ac:dyDescent="0.3">
      <c r="A17" s="35" t="s">
        <v>95</v>
      </c>
      <c r="B17" s="65">
        <v>453360448.66000003</v>
      </c>
      <c r="C17" s="66">
        <v>485776161.55000001</v>
      </c>
    </row>
    <row r="18" spans="1:3" ht="72" x14ac:dyDescent="0.3">
      <c r="A18" s="35" t="s">
        <v>96</v>
      </c>
      <c r="B18" s="65">
        <v>23141239.890000001</v>
      </c>
      <c r="C18" s="66">
        <v>57731506.640000001</v>
      </c>
    </row>
    <row r="19" spans="1:3" ht="115.2" x14ac:dyDescent="0.3">
      <c r="A19" s="37" t="s">
        <v>97</v>
      </c>
      <c r="B19" s="67">
        <v>38748737.520000003</v>
      </c>
      <c r="C19" s="68">
        <v>34110859.560000002</v>
      </c>
    </row>
  </sheetData>
  <mergeCells count="3">
    <mergeCell ref="B2:M2"/>
    <mergeCell ref="B3:M3"/>
    <mergeCell ref="B4:M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32CBC-C46B-4AFA-97EC-4169B01607D6}">
  <dimension ref="A1:M24"/>
  <sheetViews>
    <sheetView workbookViewId="0"/>
  </sheetViews>
  <sheetFormatPr baseColWidth="10" defaultRowHeight="14.4" x14ac:dyDescent="0.3"/>
  <cols>
    <col min="2" max="2" width="17.21875" bestFit="1" customWidth="1"/>
    <col min="4" max="4" width="17.21875" bestFit="1" customWidth="1"/>
  </cols>
  <sheetData>
    <row r="1" spans="1:13" ht="16.2" x14ac:dyDescent="0.3">
      <c r="A1" s="5" t="s">
        <v>7</v>
      </c>
      <c r="B1" s="6" t="s">
        <v>102</v>
      </c>
      <c r="C1" s="4"/>
      <c r="D1" s="4"/>
      <c r="E1" s="4"/>
      <c r="F1" s="4"/>
      <c r="G1" s="4"/>
      <c r="H1" s="4"/>
      <c r="I1" s="4"/>
      <c r="J1" s="4"/>
      <c r="K1" s="4"/>
      <c r="L1" s="4"/>
      <c r="M1" s="4"/>
    </row>
    <row r="2" spans="1:13" ht="16.2" x14ac:dyDescent="0.3">
      <c r="A2" s="5" t="s">
        <v>8</v>
      </c>
      <c r="B2" s="360" t="s">
        <v>412</v>
      </c>
      <c r="C2" s="360"/>
      <c r="D2" s="360"/>
      <c r="E2" s="360"/>
      <c r="F2" s="360"/>
      <c r="G2" s="360"/>
      <c r="H2" s="360"/>
      <c r="I2" s="360"/>
      <c r="J2" s="360"/>
      <c r="K2" s="360"/>
      <c r="L2" s="360"/>
      <c r="M2" s="360"/>
    </row>
    <row r="3" spans="1:13" ht="16.2" x14ac:dyDescent="0.3">
      <c r="A3" s="5" t="s">
        <v>9</v>
      </c>
      <c r="B3" s="360"/>
      <c r="C3" s="360"/>
      <c r="D3" s="360"/>
      <c r="E3" s="360"/>
      <c r="F3" s="360"/>
      <c r="G3" s="360"/>
      <c r="H3" s="360"/>
      <c r="I3" s="360"/>
      <c r="J3" s="360"/>
      <c r="K3" s="360"/>
      <c r="L3" s="360"/>
      <c r="M3" s="360"/>
    </row>
    <row r="4" spans="1:13" ht="16.2" x14ac:dyDescent="0.3">
      <c r="A4" s="5" t="s">
        <v>10</v>
      </c>
      <c r="B4" s="360"/>
      <c r="C4" s="360"/>
      <c r="D4" s="360"/>
      <c r="E4" s="360"/>
      <c r="F4" s="360"/>
      <c r="G4" s="360"/>
      <c r="H4" s="360"/>
      <c r="I4" s="360"/>
      <c r="J4" s="360"/>
      <c r="K4" s="360"/>
      <c r="L4" s="360"/>
      <c r="M4" s="360"/>
    </row>
    <row r="6" spans="1:13" ht="28.8" x14ac:dyDescent="0.3">
      <c r="A6" s="30" t="s">
        <v>85</v>
      </c>
      <c r="B6" s="70" t="s">
        <v>84</v>
      </c>
      <c r="C6" s="70" t="s">
        <v>99</v>
      </c>
      <c r="D6" s="71" t="s">
        <v>100</v>
      </c>
    </row>
    <row r="7" spans="1:13" ht="28.8" x14ac:dyDescent="0.3">
      <c r="A7" s="52" t="s">
        <v>86</v>
      </c>
      <c r="B7" s="73">
        <v>2469603646.2299995</v>
      </c>
      <c r="C7" s="18">
        <v>1</v>
      </c>
      <c r="D7" s="72">
        <v>2469603646.2299995</v>
      </c>
    </row>
    <row r="8" spans="1:13" ht="57.6" x14ac:dyDescent="0.3">
      <c r="A8" s="52" t="s">
        <v>87</v>
      </c>
      <c r="B8" s="73">
        <v>31753876799.739998</v>
      </c>
      <c r="C8" s="18">
        <v>0.18595639521691551</v>
      </c>
      <c r="D8" s="72">
        <v>5904836463.8416958</v>
      </c>
    </row>
    <row r="9" spans="1:13" ht="72" x14ac:dyDescent="0.3">
      <c r="A9" s="52" t="s">
        <v>88</v>
      </c>
      <c r="B9" s="73">
        <v>2448698948.0299997</v>
      </c>
      <c r="C9" s="18">
        <v>0.18595639521691551</v>
      </c>
      <c r="D9" s="72">
        <v>455351229.34711188</v>
      </c>
    </row>
    <row r="10" spans="1:13" ht="72" x14ac:dyDescent="0.3">
      <c r="A10" s="52" t="s">
        <v>89</v>
      </c>
      <c r="B10" s="73">
        <v>4254908253</v>
      </c>
      <c r="C10" s="18">
        <v>0.18595639521691551</v>
      </c>
      <c r="D10" s="72">
        <v>791227400.7065835</v>
      </c>
    </row>
    <row r="11" spans="1:13" ht="72" x14ac:dyDescent="0.3">
      <c r="A11" s="52" t="s">
        <v>90</v>
      </c>
      <c r="B11" s="73">
        <v>2038011435.0599999</v>
      </c>
      <c r="C11" s="18">
        <v>0.18595639521691551</v>
      </c>
      <c r="D11" s="72">
        <v>378981259.87461048</v>
      </c>
    </row>
    <row r="12" spans="1:13" x14ac:dyDescent="0.3">
      <c r="A12" s="85" t="s">
        <v>91</v>
      </c>
      <c r="B12" s="82">
        <v>42965099082.059998</v>
      </c>
      <c r="C12" s="83"/>
      <c r="D12" s="84">
        <v>10000000000.000002</v>
      </c>
    </row>
    <row r="17" spans="1:5" ht="28.8" x14ac:dyDescent="0.3">
      <c r="A17" s="30" t="s">
        <v>85</v>
      </c>
      <c r="B17" s="368">
        <v>2020</v>
      </c>
      <c r="C17" s="369"/>
      <c r="D17" s="370">
        <v>2021</v>
      </c>
      <c r="E17" s="369"/>
    </row>
    <row r="18" spans="1:5" ht="43.2" x14ac:dyDescent="0.3">
      <c r="A18" s="74"/>
      <c r="B18" s="75" t="s">
        <v>100</v>
      </c>
      <c r="C18" s="76" t="s">
        <v>101</v>
      </c>
      <c r="D18" s="77" t="s">
        <v>100</v>
      </c>
      <c r="E18" s="76" t="s">
        <v>101</v>
      </c>
    </row>
    <row r="19" spans="1:5" ht="28.8" x14ac:dyDescent="0.3">
      <c r="A19" s="52" t="s">
        <v>86</v>
      </c>
      <c r="B19" s="78">
        <v>8938017149.8999996</v>
      </c>
      <c r="C19" s="48">
        <v>0.52576571469999989</v>
      </c>
      <c r="D19" s="65">
        <v>2469603646.2299995</v>
      </c>
      <c r="E19" s="48">
        <v>0.24696036462299992</v>
      </c>
    </row>
    <row r="20" spans="1:5" ht="57.6" x14ac:dyDescent="0.3">
      <c r="A20" s="52" t="s">
        <v>87</v>
      </c>
      <c r="B20" s="78">
        <v>6460408603.115777</v>
      </c>
      <c r="C20" s="48">
        <v>0.3800240354773986</v>
      </c>
      <c r="D20" s="65">
        <v>5904836463.8416958</v>
      </c>
      <c r="E20" s="48">
        <v>0.5904836463841695</v>
      </c>
    </row>
    <row r="21" spans="1:5" ht="72" x14ac:dyDescent="0.3">
      <c r="A21" s="52" t="s">
        <v>88</v>
      </c>
      <c r="B21" s="78">
        <v>514294367.17993218</v>
      </c>
      <c r="C21" s="48">
        <v>3.0252609834113653E-2</v>
      </c>
      <c r="D21" s="65">
        <v>455351229.34711188</v>
      </c>
      <c r="E21" s="48">
        <v>4.5535122934711181E-2</v>
      </c>
    </row>
    <row r="22" spans="1:5" ht="72" x14ac:dyDescent="0.3">
      <c r="A22" s="52" t="s">
        <v>89</v>
      </c>
      <c r="B22" s="78">
        <v>782137645.79000247</v>
      </c>
      <c r="C22" s="48">
        <v>4.600809681117661E-2</v>
      </c>
      <c r="D22" s="65">
        <v>791227400.7065835</v>
      </c>
      <c r="E22" s="48">
        <v>7.9122740070658337E-2</v>
      </c>
    </row>
    <row r="23" spans="1:5" ht="72" x14ac:dyDescent="0.3">
      <c r="A23" s="52" t="s">
        <v>90</v>
      </c>
      <c r="B23" s="78">
        <v>305142234.01428962</v>
      </c>
      <c r="C23" s="48">
        <v>1.794954317731115E-2</v>
      </c>
      <c r="D23" s="65">
        <v>378981259.87461048</v>
      </c>
      <c r="E23" s="48">
        <v>3.7898125987461041E-2</v>
      </c>
    </row>
    <row r="24" spans="1:5" x14ac:dyDescent="0.3">
      <c r="A24" s="85" t="s">
        <v>91</v>
      </c>
      <c r="B24" s="86">
        <v>17000000000.000002</v>
      </c>
      <c r="C24" s="87">
        <v>0.99999999999999989</v>
      </c>
      <c r="D24" s="88">
        <v>10000000000.000002</v>
      </c>
      <c r="E24" s="87">
        <v>1</v>
      </c>
    </row>
  </sheetData>
  <mergeCells count="5">
    <mergeCell ref="B2:M2"/>
    <mergeCell ref="B3:M3"/>
    <mergeCell ref="B4:M4"/>
    <mergeCell ref="B17:C17"/>
    <mergeCell ref="D17:E1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02666-A8CB-438A-8F90-774DBE5BFB5A}">
  <dimension ref="A1:N23"/>
  <sheetViews>
    <sheetView workbookViewId="0"/>
  </sheetViews>
  <sheetFormatPr baseColWidth="10" defaultRowHeight="14.4" x14ac:dyDescent="0.3"/>
  <cols>
    <col min="2" max="2" width="15.88671875" customWidth="1"/>
    <col min="3" max="3" width="23.21875" customWidth="1"/>
    <col min="4" max="4" width="26.88671875" customWidth="1"/>
    <col min="5" max="5" width="15.21875" customWidth="1"/>
    <col min="6" max="6" width="13.109375" customWidth="1"/>
    <col min="8" max="8" width="14.77734375" customWidth="1"/>
    <col min="9" max="9" width="13.44140625" customWidth="1"/>
    <col min="10" max="10" width="15.6640625" customWidth="1"/>
    <col min="11" max="11" width="16.6640625" customWidth="1"/>
    <col min="12" max="12" width="10.44140625" customWidth="1"/>
    <col min="13" max="13" width="15.21875" customWidth="1"/>
    <col min="14" max="14" width="15.88671875" customWidth="1"/>
  </cols>
  <sheetData>
    <row r="1" spans="1:14" ht="16.2" x14ac:dyDescent="0.3">
      <c r="A1" s="5" t="s">
        <v>7</v>
      </c>
      <c r="B1" s="6" t="s">
        <v>103</v>
      </c>
      <c r="C1" s="4"/>
      <c r="D1" s="4"/>
      <c r="E1" s="4"/>
      <c r="F1" s="4"/>
      <c r="G1" s="4"/>
      <c r="H1" s="4"/>
      <c r="I1" s="4"/>
      <c r="J1" s="4"/>
      <c r="K1" s="4"/>
      <c r="L1" s="4"/>
      <c r="M1" s="4"/>
    </row>
    <row r="2" spans="1:14" ht="16.2" x14ac:dyDescent="0.3">
      <c r="A2" s="5" t="s">
        <v>8</v>
      </c>
      <c r="B2" s="360" t="s">
        <v>412</v>
      </c>
      <c r="C2" s="360"/>
      <c r="D2" s="360"/>
      <c r="E2" s="360"/>
      <c r="F2" s="360"/>
      <c r="G2" s="360"/>
      <c r="H2" s="360"/>
      <c r="I2" s="360"/>
      <c r="J2" s="360"/>
      <c r="K2" s="360"/>
      <c r="L2" s="360"/>
      <c r="M2" s="360"/>
    </row>
    <row r="3" spans="1:14" ht="16.2" x14ac:dyDescent="0.3">
      <c r="A3" s="5" t="s">
        <v>9</v>
      </c>
      <c r="B3" s="360"/>
      <c r="C3" s="360"/>
      <c r="D3" s="360"/>
      <c r="E3" s="360"/>
      <c r="F3" s="360"/>
      <c r="G3" s="360"/>
      <c r="H3" s="360"/>
      <c r="I3" s="360"/>
      <c r="J3" s="360"/>
      <c r="K3" s="360"/>
      <c r="L3" s="360"/>
      <c r="M3" s="360"/>
    </row>
    <row r="4" spans="1:14" ht="16.2" x14ac:dyDescent="0.3">
      <c r="A4" s="5" t="s">
        <v>10</v>
      </c>
      <c r="B4" s="360"/>
      <c r="C4" s="360"/>
      <c r="D4" s="360"/>
      <c r="E4" s="360"/>
      <c r="F4" s="360"/>
      <c r="G4" s="360"/>
      <c r="H4" s="360"/>
      <c r="I4" s="360"/>
      <c r="J4" s="360"/>
      <c r="K4" s="360"/>
      <c r="L4" s="360"/>
      <c r="M4" s="360"/>
    </row>
    <row r="7" spans="1:14" x14ac:dyDescent="0.3">
      <c r="B7" s="371" t="s">
        <v>104</v>
      </c>
      <c r="C7" s="371" t="s">
        <v>105</v>
      </c>
      <c r="D7" s="371" t="s">
        <v>106</v>
      </c>
      <c r="E7" s="372" t="s">
        <v>22</v>
      </c>
      <c r="F7" s="372"/>
      <c r="G7" s="372"/>
      <c r="H7" s="372"/>
      <c r="I7" s="372"/>
      <c r="J7" s="372"/>
      <c r="K7" s="372"/>
      <c r="L7" s="372"/>
      <c r="M7" s="372"/>
      <c r="N7" s="372"/>
    </row>
    <row r="8" spans="1:14" x14ac:dyDescent="0.3">
      <c r="B8" s="371"/>
      <c r="C8" s="371"/>
      <c r="D8" s="371"/>
      <c r="E8" s="372">
        <v>2019</v>
      </c>
      <c r="F8" s="372"/>
      <c r="G8" s="372"/>
      <c r="H8" s="372">
        <v>2020</v>
      </c>
      <c r="I8" s="372"/>
      <c r="J8" s="372"/>
      <c r="K8" s="372">
        <v>2021</v>
      </c>
      <c r="L8" s="372"/>
      <c r="M8" s="372"/>
      <c r="N8" s="89" t="s">
        <v>91</v>
      </c>
    </row>
    <row r="9" spans="1:14" ht="28.8" x14ac:dyDescent="0.3">
      <c r="B9" s="371"/>
      <c r="C9" s="371"/>
      <c r="D9" s="371"/>
      <c r="E9" s="90" t="s">
        <v>107</v>
      </c>
      <c r="F9" s="91" t="s">
        <v>108</v>
      </c>
      <c r="G9" s="90" t="s">
        <v>109</v>
      </c>
      <c r="H9" s="90" t="s">
        <v>107</v>
      </c>
      <c r="I9" s="91" t="s">
        <v>108</v>
      </c>
      <c r="J9" s="90" t="s">
        <v>110</v>
      </c>
      <c r="K9" s="90" t="s">
        <v>107</v>
      </c>
      <c r="L9" s="91" t="s">
        <v>108</v>
      </c>
      <c r="M9" s="90" t="s">
        <v>110</v>
      </c>
      <c r="N9" s="89" t="s">
        <v>110</v>
      </c>
    </row>
    <row r="10" spans="1:14" x14ac:dyDescent="0.3">
      <c r="B10" s="374" t="s">
        <v>111</v>
      </c>
      <c r="C10" s="377"/>
      <c r="D10" s="101" t="s">
        <v>86</v>
      </c>
      <c r="E10" s="103">
        <v>37629249.950000003</v>
      </c>
      <c r="F10" s="104">
        <v>0</v>
      </c>
      <c r="G10" s="103">
        <v>0</v>
      </c>
      <c r="H10" s="92">
        <v>8938017149.8999996</v>
      </c>
      <c r="I10" s="93">
        <v>1</v>
      </c>
      <c r="J10" s="92">
        <v>8938017149.8999996</v>
      </c>
      <c r="K10" s="92">
        <v>2469603646.2299995</v>
      </c>
      <c r="L10" s="93">
        <v>1</v>
      </c>
      <c r="M10" s="92">
        <v>2469603646.2299995</v>
      </c>
      <c r="N10" s="94">
        <v>11407620796.129999</v>
      </c>
    </row>
    <row r="11" spans="1:14" x14ac:dyDescent="0.3">
      <c r="B11" s="375"/>
      <c r="C11" s="378"/>
      <c r="D11" s="102" t="s">
        <v>87</v>
      </c>
      <c r="E11" s="103">
        <v>30074431332.220001</v>
      </c>
      <c r="F11" s="104">
        <v>0</v>
      </c>
      <c r="G11" s="103">
        <v>0</v>
      </c>
      <c r="H11" s="92">
        <v>33671804425.450005</v>
      </c>
      <c r="I11" s="95">
        <v>0.19185203031926987</v>
      </c>
      <c r="J11" s="92">
        <v>6460004043.5359592</v>
      </c>
      <c r="K11" s="92">
        <v>31753876799.739998</v>
      </c>
      <c r="L11" s="95">
        <v>0.18595639521691551</v>
      </c>
      <c r="M11" s="92">
        <v>5904836463.8416958</v>
      </c>
      <c r="N11" s="94">
        <v>12364840507.377655</v>
      </c>
    </row>
    <row r="12" spans="1:14" x14ac:dyDescent="0.3">
      <c r="B12" s="375"/>
      <c r="C12" s="378"/>
      <c r="D12" s="102" t="s">
        <v>88</v>
      </c>
      <c r="E12" s="103">
        <v>2104609673.95</v>
      </c>
      <c r="F12" s="104">
        <v>0</v>
      </c>
      <c r="G12" s="103">
        <v>0</v>
      </c>
      <c r="H12" s="92">
        <v>2679821671.3300004</v>
      </c>
      <c r="I12" s="95">
        <v>0.19185203031926987</v>
      </c>
      <c r="J12" s="92">
        <v>514129228.53823966</v>
      </c>
      <c r="K12" s="92">
        <v>2448698948.0299997</v>
      </c>
      <c r="L12" s="95">
        <v>0.18595639521691551</v>
      </c>
      <c r="M12" s="92">
        <v>455351229.34711188</v>
      </c>
      <c r="N12" s="94">
        <v>969480457.88535154</v>
      </c>
    </row>
    <row r="13" spans="1:14" x14ac:dyDescent="0.3">
      <c r="B13" s="375"/>
      <c r="C13" s="378"/>
      <c r="D13" s="101" t="s">
        <v>93</v>
      </c>
      <c r="E13" s="103">
        <v>1441047472.8000002</v>
      </c>
      <c r="F13" s="104">
        <v>0</v>
      </c>
      <c r="G13" s="103">
        <v>0</v>
      </c>
      <c r="H13" s="92">
        <v>1880859736.8799999</v>
      </c>
      <c r="I13" s="93">
        <v>0</v>
      </c>
      <c r="J13" s="92">
        <v>0</v>
      </c>
      <c r="K13" s="92">
        <v>1812375966.5499997</v>
      </c>
      <c r="L13" s="93">
        <v>0</v>
      </c>
      <c r="M13" s="92">
        <v>0</v>
      </c>
      <c r="N13" s="94">
        <v>0</v>
      </c>
    </row>
    <row r="14" spans="1:14" x14ac:dyDescent="0.3">
      <c r="B14" s="375"/>
      <c r="C14" s="378"/>
      <c r="D14" s="101" t="s">
        <v>97</v>
      </c>
      <c r="E14" s="103">
        <v>32409088.360000003</v>
      </c>
      <c r="F14" s="104">
        <v>0</v>
      </c>
      <c r="G14" s="103">
        <v>0</v>
      </c>
      <c r="H14" s="92">
        <v>38748737.520000003</v>
      </c>
      <c r="I14" s="93">
        <v>0</v>
      </c>
      <c r="J14" s="92">
        <v>0</v>
      </c>
      <c r="K14" s="92">
        <v>34110859.560000002</v>
      </c>
      <c r="L14" s="93">
        <v>0</v>
      </c>
      <c r="M14" s="92">
        <v>0</v>
      </c>
      <c r="N14" s="94">
        <v>0</v>
      </c>
    </row>
    <row r="15" spans="1:14" x14ac:dyDescent="0.3">
      <c r="B15" s="376"/>
      <c r="C15" s="379"/>
      <c r="D15" s="96" t="s">
        <v>112</v>
      </c>
      <c r="E15" s="105">
        <v>33690126817.280003</v>
      </c>
      <c r="F15" s="106"/>
      <c r="G15" s="105">
        <v>0</v>
      </c>
      <c r="H15" s="97">
        <v>47209251721.080002</v>
      </c>
      <c r="I15" s="98"/>
      <c r="J15" s="97">
        <v>15912150421.974199</v>
      </c>
      <c r="K15" s="97">
        <v>38518666220.110001</v>
      </c>
      <c r="L15" s="98"/>
      <c r="M15" s="97">
        <v>8829791339.418808</v>
      </c>
      <c r="N15" s="99">
        <v>24741941761.393005</v>
      </c>
    </row>
    <row r="16" spans="1:14" x14ac:dyDescent="0.3">
      <c r="B16" s="374" t="s">
        <v>113</v>
      </c>
      <c r="C16" s="377"/>
      <c r="D16" s="101" t="s">
        <v>89</v>
      </c>
      <c r="E16" s="103">
        <v>3521338335</v>
      </c>
      <c r="F16" s="104">
        <v>0</v>
      </c>
      <c r="G16" s="103">
        <v>0</v>
      </c>
      <c r="H16" s="92">
        <v>4075466400</v>
      </c>
      <c r="I16" s="95">
        <v>0.19185203031926987</v>
      </c>
      <c r="J16" s="92">
        <v>781886503.33796561</v>
      </c>
      <c r="K16" s="92">
        <v>4254908253</v>
      </c>
      <c r="L16" s="95">
        <v>0.18595639521691551</v>
      </c>
      <c r="M16" s="92">
        <v>791227400.7065835</v>
      </c>
      <c r="N16" s="94">
        <v>1573113904.044549</v>
      </c>
    </row>
    <row r="17" spans="2:14" ht="66" customHeight="1" x14ac:dyDescent="0.3">
      <c r="B17" s="376"/>
      <c r="C17" s="379"/>
      <c r="D17" s="96" t="s">
        <v>114</v>
      </c>
      <c r="E17" s="105">
        <v>3521338335</v>
      </c>
      <c r="F17" s="105"/>
      <c r="G17" s="105">
        <v>0</v>
      </c>
      <c r="H17" s="97">
        <v>4075466400</v>
      </c>
      <c r="I17" s="98"/>
      <c r="J17" s="97">
        <v>781886503.33796561</v>
      </c>
      <c r="K17" s="97">
        <v>4254908253</v>
      </c>
      <c r="L17" s="98"/>
      <c r="M17" s="97">
        <v>791227400.7065835</v>
      </c>
      <c r="N17" s="99">
        <v>1573113904.044549</v>
      </c>
    </row>
    <row r="18" spans="2:14" x14ac:dyDescent="0.3">
      <c r="B18" s="374" t="s">
        <v>115</v>
      </c>
      <c r="C18" s="377"/>
      <c r="D18" s="102" t="s">
        <v>90</v>
      </c>
      <c r="E18" s="103">
        <v>1440961001.8699999</v>
      </c>
      <c r="F18" s="104">
        <v>0</v>
      </c>
      <c r="G18" s="103">
        <v>0</v>
      </c>
      <c r="H18" s="92">
        <v>1594786743.6100001</v>
      </c>
      <c r="I18" s="95">
        <v>0.19185203031926987</v>
      </c>
      <c r="J18" s="92">
        <v>305963074.6878354</v>
      </c>
      <c r="K18" s="92">
        <v>2038011435.0599999</v>
      </c>
      <c r="L18" s="95">
        <v>0.18595639521691551</v>
      </c>
      <c r="M18" s="92">
        <v>378981259.87461048</v>
      </c>
      <c r="N18" s="94">
        <v>684944334.56244588</v>
      </c>
    </row>
    <row r="19" spans="2:14" x14ac:dyDescent="0.3">
      <c r="B19" s="375"/>
      <c r="C19" s="378"/>
      <c r="D19" s="101" t="s">
        <v>94</v>
      </c>
      <c r="E19" s="103">
        <v>1189267622.0900002</v>
      </c>
      <c r="F19" s="104">
        <v>0</v>
      </c>
      <c r="G19" s="103">
        <v>0</v>
      </c>
      <c r="H19" s="92">
        <v>1290815462.02</v>
      </c>
      <c r="I19" s="93">
        <v>0</v>
      </c>
      <c r="J19" s="92">
        <v>0</v>
      </c>
      <c r="K19" s="92">
        <v>1389714259.8299997</v>
      </c>
      <c r="L19" s="93">
        <v>0</v>
      </c>
      <c r="M19" s="92">
        <v>0</v>
      </c>
      <c r="N19" s="94">
        <v>0</v>
      </c>
    </row>
    <row r="20" spans="2:14" x14ac:dyDescent="0.3">
      <c r="B20" s="375"/>
      <c r="C20" s="378"/>
      <c r="D20" s="101" t="s">
        <v>95</v>
      </c>
      <c r="E20" s="103">
        <v>578713732.26999998</v>
      </c>
      <c r="F20" s="104">
        <v>0</v>
      </c>
      <c r="G20" s="103">
        <v>0</v>
      </c>
      <c r="H20" s="92">
        <v>453360448.66000003</v>
      </c>
      <c r="I20" s="93">
        <v>0</v>
      </c>
      <c r="J20" s="92">
        <v>0</v>
      </c>
      <c r="K20" s="92">
        <v>485776161.55000001</v>
      </c>
      <c r="L20" s="93">
        <v>0</v>
      </c>
      <c r="M20" s="92">
        <v>0</v>
      </c>
      <c r="N20" s="94">
        <v>0</v>
      </c>
    </row>
    <row r="21" spans="2:14" x14ac:dyDescent="0.3">
      <c r="B21" s="375"/>
      <c r="C21" s="378"/>
      <c r="D21" s="101" t="s">
        <v>96</v>
      </c>
      <c r="E21" s="103">
        <v>11232.37</v>
      </c>
      <c r="F21" s="104">
        <v>0</v>
      </c>
      <c r="G21" s="103">
        <v>0</v>
      </c>
      <c r="H21" s="92">
        <v>23141239.890000001</v>
      </c>
      <c r="I21" s="93">
        <v>0</v>
      </c>
      <c r="J21" s="92">
        <v>0</v>
      </c>
      <c r="K21" s="92">
        <v>57731506.640000001</v>
      </c>
      <c r="L21" s="93">
        <v>0</v>
      </c>
      <c r="M21" s="92">
        <v>0</v>
      </c>
      <c r="N21" s="94">
        <v>0</v>
      </c>
    </row>
    <row r="22" spans="2:14" ht="96" customHeight="1" x14ac:dyDescent="0.3">
      <c r="B22" s="376"/>
      <c r="C22" s="379"/>
      <c r="D22" s="96" t="s">
        <v>116</v>
      </c>
      <c r="E22" s="105">
        <v>3208953588.5999999</v>
      </c>
      <c r="F22" s="106"/>
      <c r="G22" s="105">
        <v>0</v>
      </c>
      <c r="H22" s="97">
        <v>3362103894.1799998</v>
      </c>
      <c r="I22" s="98"/>
      <c r="J22" s="97">
        <v>305963074.6878354</v>
      </c>
      <c r="K22" s="97">
        <v>3971233363.0799994</v>
      </c>
      <c r="L22" s="98"/>
      <c r="M22" s="97">
        <v>378981259.87461048</v>
      </c>
      <c r="N22" s="99">
        <v>684944334.56244588</v>
      </c>
    </row>
    <row r="23" spans="2:14" x14ac:dyDescent="0.3">
      <c r="B23" s="373" t="s">
        <v>91</v>
      </c>
      <c r="C23" s="373"/>
      <c r="D23" s="373"/>
      <c r="E23" s="107">
        <v>40420418740.879997</v>
      </c>
      <c r="F23" s="107"/>
      <c r="G23" s="107">
        <v>0</v>
      </c>
      <c r="H23" s="100">
        <v>54646822015.260002</v>
      </c>
      <c r="I23" s="100"/>
      <c r="J23" s="100">
        <v>17000000000</v>
      </c>
      <c r="K23" s="100">
        <v>46744807836.190002</v>
      </c>
      <c r="L23" s="100"/>
      <c r="M23" s="100">
        <v>10000000000.000002</v>
      </c>
      <c r="N23" s="100">
        <v>27000000000</v>
      </c>
    </row>
  </sheetData>
  <mergeCells count="17">
    <mergeCell ref="B23:D23"/>
    <mergeCell ref="B10:B15"/>
    <mergeCell ref="C10:C15"/>
    <mergeCell ref="B16:B17"/>
    <mergeCell ref="C16:C17"/>
    <mergeCell ref="B18:B22"/>
    <mergeCell ref="C18:C22"/>
    <mergeCell ref="B2:M2"/>
    <mergeCell ref="B3:M3"/>
    <mergeCell ref="B4:M4"/>
    <mergeCell ref="B7:B9"/>
    <mergeCell ref="C7:C9"/>
    <mergeCell ref="D7:D9"/>
    <mergeCell ref="E7:N7"/>
    <mergeCell ref="E8:G8"/>
    <mergeCell ref="H8:J8"/>
    <mergeCell ref="K8:M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29</vt:i4>
      </vt:variant>
    </vt:vector>
  </HeadingPairs>
  <TitlesOfParts>
    <vt:vector size="29" baseType="lpstr">
      <vt:lpstr>Lisez-moi</vt:lpstr>
      <vt:lpstr>Page 11</vt:lpstr>
      <vt:lpstr>Page 12</vt:lpstr>
      <vt:lpstr>Page 13</vt:lpstr>
      <vt:lpstr>Page 14</vt:lpstr>
      <vt:lpstr>Page 17</vt:lpstr>
      <vt:lpstr>Page 18</vt:lpstr>
      <vt:lpstr>Page 19</vt:lpstr>
      <vt:lpstr>Page 22</vt:lpstr>
      <vt:lpstr>Page 24</vt:lpstr>
      <vt:lpstr>Page 25</vt:lpstr>
      <vt:lpstr>Page 26</vt:lpstr>
      <vt:lpstr>Page 27</vt:lpstr>
      <vt:lpstr>Page 28</vt:lpstr>
      <vt:lpstr>Page 29</vt:lpstr>
      <vt:lpstr>Page 30</vt:lpstr>
      <vt:lpstr>Page 31</vt:lpstr>
      <vt:lpstr>Page 32</vt:lpstr>
      <vt:lpstr>Page 33</vt:lpstr>
      <vt:lpstr>Page 34</vt:lpstr>
      <vt:lpstr>Page 37</vt:lpstr>
      <vt:lpstr>Page 38</vt:lpstr>
      <vt:lpstr>Page 39</vt:lpstr>
      <vt:lpstr>Page 40</vt:lpstr>
      <vt:lpstr>Page 43</vt:lpstr>
      <vt:lpstr>Page 44</vt:lpstr>
      <vt:lpstr>Page 45</vt:lpstr>
      <vt:lpstr>Page 46</vt:lpstr>
      <vt:lpstr>Page 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wb_are_projet</dc:creator>
  <cp:lastModifiedBy>GABOULAUD Adrien</cp:lastModifiedBy>
  <dcterms:created xsi:type="dcterms:W3CDTF">2022-07-28T18:00:51Z</dcterms:created>
  <dcterms:modified xsi:type="dcterms:W3CDTF">2023-06-23T12:28:48Z</dcterms:modified>
</cp:coreProperties>
</file>